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0" yWindow="0" windowWidth="21380" windowHeight="21140"/>
  </bookViews>
  <sheets>
    <sheet name="Sheet1" sheetId="1" r:id="rId1"/>
    <sheet name="Sheet2" sheetId="2" r:id="rId2"/>
    <sheet name="Sheet3" sheetId="3" r:id="rId3"/>
  </sheets>
  <calcPr calcId="140001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J19" i="1"/>
  <c r="K19"/>
  <c r="J25"/>
  <c r="K25"/>
  <c r="J31"/>
  <c r="K31"/>
  <c r="J44"/>
  <c r="K44"/>
  <c r="J72"/>
  <c r="K72"/>
  <c r="J7"/>
  <c r="K7"/>
</calcChain>
</file>

<file path=xl/sharedStrings.xml><?xml version="1.0" encoding="utf-8"?>
<sst xmlns="http://schemas.openxmlformats.org/spreadsheetml/2006/main" count="399" uniqueCount="397">
  <si>
    <t>XM_679947.6 (transcript variant X2)</t>
  </si>
  <si>
    <t>XM_003199738.2 (transcript variant X1)</t>
  </si>
  <si>
    <t>NM_001020481</t>
  </si>
  <si>
    <t>XM_005172736.1</t>
  </si>
  <si>
    <t>XM_005162761.1</t>
  </si>
  <si>
    <t>XM_001333809.3</t>
  </si>
  <si>
    <t>XM_005155389.1</t>
  </si>
  <si>
    <t>NM_001163291</t>
  </si>
  <si>
    <t>NM_001001845</t>
  </si>
  <si>
    <t>XM_005161785.1</t>
  </si>
  <si>
    <t>CR956626.9</t>
  </si>
  <si>
    <t>Harty et al. - Additional File 1: Accession #s, Primer Sequences, Primer QC information</t>
  </si>
  <si>
    <t>XM_009295066.1</t>
  </si>
  <si>
    <t>XM_009295095.1 &amp; XM_009295094.1</t>
  </si>
  <si>
    <t>FP245449.3</t>
  </si>
  <si>
    <t>CR788255.6</t>
  </si>
  <si>
    <t>XM_005167216.1</t>
  </si>
  <si>
    <t>GGCCATGAGAAAAATGTCTGTAACT</t>
  </si>
  <si>
    <t>GTGGGCGTGTCTATTTTGCTG</t>
  </si>
  <si>
    <t>CCGATGCTGATCCTGATGAAG</t>
  </si>
  <si>
    <t>ATTTGGTTGCTCTGGTTGTGG</t>
  </si>
  <si>
    <t>AGAAAGCAGAAAACAGTCAATGAACA</t>
  </si>
  <si>
    <t>AATGGATAAAGGCTTCTTCTGGAGT</t>
  </si>
  <si>
    <t>GCGTTCAGCTTTTTGAGTGCC</t>
  </si>
  <si>
    <t>TCATTTTGGCCCTGTTGACC</t>
  </si>
  <si>
    <t>CTCAGTAACAGTTGTGTGAGCAGGA</t>
  </si>
  <si>
    <t>GTTGTGTGCGCTGATATCAGG</t>
  </si>
  <si>
    <t>CGTCAAAAGGTGTTGTGCATGC</t>
  </si>
  <si>
    <t>GCACATTCTTCATTTGAGAGC</t>
  </si>
  <si>
    <t>GTGAGGTGATATCAGGCCTTCTG</t>
  </si>
  <si>
    <t>GGAATATATTGCGAAGCACATTCC</t>
  </si>
  <si>
    <t>Names used in the paper/Phylogeny based annotation</t>
  </si>
  <si>
    <t>XM_005158586.1</t>
  </si>
  <si>
    <t>AAGGCTCGGGATGAAAAGGA</t>
  </si>
  <si>
    <t>GGTCAAGTCCCAGCACAAAG</t>
  </si>
  <si>
    <t>XM_005174476.1</t>
  </si>
  <si>
    <t>XM_005174475.1</t>
  </si>
  <si>
    <t>XM_005174451.1</t>
  </si>
  <si>
    <t>XM_005166614.1</t>
  </si>
  <si>
    <t>XM_687245.6</t>
  </si>
  <si>
    <t>CTGCAGTCACGGTCTTTTCG</t>
  </si>
  <si>
    <t>TCACTCAACATGAAGCTCGAGT</t>
  </si>
  <si>
    <t>CGAGAGCGTGGCAAACTCAG</t>
  </si>
  <si>
    <t>CAGCTCCTGCTATTATTGCAGTTG</t>
  </si>
  <si>
    <t>AGTGAACATCGGCTTCTACAG</t>
  </si>
  <si>
    <t>GTGATGGTGACGTTCTGTCGG</t>
  </si>
  <si>
    <t>CCAGTGTTCAGTACATAGTG</t>
  </si>
  <si>
    <t>TCAGTCGCTCTTATGTCTCTGGA</t>
  </si>
  <si>
    <t>CGAACAATGCTGGATTAAAACTGC</t>
  </si>
  <si>
    <t>TTGAGAGTCGAGTTCAGAGTGAGG</t>
  </si>
  <si>
    <t>GAAATCGTGTATTACAAGCAAGCG</t>
  </si>
  <si>
    <t>GCAGTTCCAACAGTGTCGAGAGT</t>
  </si>
  <si>
    <t>TGTACAGAACCTATCACGA</t>
  </si>
  <si>
    <t>CCTTTATCTGTTTTCATCCAGCATT</t>
  </si>
  <si>
    <t>TCATTCTGAAATCAGCTCTCACA</t>
  </si>
  <si>
    <t>GGATCTCCAGCATCTCATTGCC</t>
  </si>
  <si>
    <t>NM_213367.1</t>
  </si>
  <si>
    <t>XM_003201754</t>
  </si>
  <si>
    <t>GCCTTCACAGTTGGTTACGG</t>
  </si>
  <si>
    <t>TGAACTGGGATGAATCCAGG</t>
  </si>
  <si>
    <t>Amplification Efficiency (E)</t>
  </si>
  <si>
    <t>Y-intercept</t>
  </si>
  <si>
    <t>Reference genes</t>
  </si>
  <si>
    <t>TGACCCATTCATTGACCTTG</t>
  </si>
  <si>
    <t>GCATGACCATCAATGACCAG</t>
  </si>
  <si>
    <t>GTGCTTACCCACCAGCAGTT</t>
  </si>
  <si>
    <t>CTTGGCACCTGTGAGTACGA</t>
  </si>
  <si>
    <t>TGGATGGAGATCCTACGGACA</t>
  </si>
  <si>
    <t>CAGAGCCCACTTCTTGCACTT</t>
  </si>
  <si>
    <t>zfIpo8</t>
  </si>
  <si>
    <t>zfGapDH</t>
  </si>
  <si>
    <t>zfTbp</t>
  </si>
  <si>
    <t>Chromosome 4: 8,432,273-8,460,935</t>
  </si>
  <si>
    <t>ENSDARG00000058159</t>
  </si>
  <si>
    <t>NM_001044334.2</t>
  </si>
  <si>
    <t>ENSDARG00000043457</t>
  </si>
  <si>
    <t>Chromosome 16: 19,254,364-19,261,820</t>
  </si>
  <si>
    <t>NM_001115114.1</t>
  </si>
  <si>
    <t>ENSDARG00000014994</t>
  </si>
  <si>
    <t>Chromosome 13: 24,608,059-24,619,893</t>
  </si>
  <si>
    <t>NM_200096.1</t>
  </si>
  <si>
    <t>XM_002663704 (transcript variant X1)</t>
  </si>
  <si>
    <t>XM_005170940.1 (transcript variant X1)</t>
  </si>
  <si>
    <t>XM_684246.4</t>
  </si>
  <si>
    <t>XM_005173039.1</t>
  </si>
  <si>
    <t>XM_005172371.1</t>
  </si>
  <si>
    <t>XM_002661471.3 (transcript variant X1)</t>
  </si>
  <si>
    <t>XM_001920737.3</t>
  </si>
  <si>
    <t>XM_001922677.5</t>
  </si>
  <si>
    <t>XM_695395.6</t>
  </si>
  <si>
    <t>CGTACGGGAGGTATGCAGAT</t>
  </si>
  <si>
    <t>TGGTGTTCTTGTTGGACTCG</t>
  </si>
  <si>
    <t>CTTGACGATGGCCAGATACA</t>
  </si>
  <si>
    <t>TCTTGCTGCACATCTCGTTC</t>
  </si>
  <si>
    <t>GTCCAGGTGAAGGTGGCTAA</t>
  </si>
  <si>
    <t>CGTGTTTGTCGTGGTACTGG</t>
  </si>
  <si>
    <t>GAGATGCGTATGGCCTGAGT</t>
  </si>
  <si>
    <t>ATCCAGGTAAGTCCCAGCAG</t>
  </si>
  <si>
    <t>AGCCATTGCACAGCAGTATG</t>
  </si>
  <si>
    <t>CTACATCGGCTGTGGGATCT</t>
  </si>
  <si>
    <t>CACCATGTTGAGGAAGAGCA</t>
  </si>
  <si>
    <t>GATGTTGTGGGGATTCTTGC</t>
  </si>
  <si>
    <t>CTGCACTTCTCGCACAACAT</t>
  </si>
  <si>
    <t>CTTCAGGTTGGGATTTGCAC</t>
  </si>
  <si>
    <t>TAACCGATGGACCAGGAAAG</t>
  </si>
  <si>
    <t>GTCTCTCCGTGTGCTCATCA</t>
  </si>
  <si>
    <t>CTGCTCTCGGCTTGTTCTTC</t>
  </si>
  <si>
    <t>GGTACAAGCCCAAAACTCCA</t>
  </si>
  <si>
    <t>TGCAGACAGAGATGCAAAGC</t>
  </si>
  <si>
    <t>TGGTTCTGTCCAAGCTGTTG</t>
  </si>
  <si>
    <t>GACCGAAGATGGGAGTCAAA</t>
  </si>
  <si>
    <t>CCGTGGTCAAATCCAATCTT</t>
  </si>
  <si>
    <t>GAACAAGGCAGAGGGTTTCA</t>
  </si>
  <si>
    <t>CCTGGGAGGAATGAAACTGG</t>
  </si>
  <si>
    <t>ACCTACACCTATGTAGGTTACATATGCAA</t>
  </si>
  <si>
    <t>GGCGTAACAATTTCAATGATCAGC</t>
  </si>
  <si>
    <t>CGTTTGCGATGAGCAGAGAGA</t>
  </si>
  <si>
    <t>CCTGGAAGGGTGTAACCAGA</t>
  </si>
  <si>
    <t>TCCTGTCCGGGATTAACAAC</t>
  </si>
  <si>
    <t>TCCTCAGTTTGATCGGCTCT</t>
  </si>
  <si>
    <t>AATCAGAGCTGCCATCAGGT</t>
  </si>
  <si>
    <t>GCGCTGATCCTGGATATGAT</t>
  </si>
  <si>
    <t>TGACAATTGCTGGCTGTCTC</t>
  </si>
  <si>
    <t>GGACCAGTTAGCGTCGTCAT</t>
  </si>
  <si>
    <t>GAAGAAGGCACTGCGGATAG</t>
  </si>
  <si>
    <t>CGAGCTGGTCTTCCTTATCG</t>
  </si>
  <si>
    <t>AGCATCACGGGACCAATATC</t>
  </si>
  <si>
    <t>GGCTCTCGCTCTATGACACC</t>
  </si>
  <si>
    <t>GTGAGCATGCGGTAAATGTG</t>
  </si>
  <si>
    <t>GCCACTCGAAGAGCAGAGAT</t>
  </si>
  <si>
    <t>TCGCAGCTCTTCTGTCTGAG</t>
  </si>
  <si>
    <t>GGGGTCCCGCTAATCATAGT</t>
  </si>
  <si>
    <t>GTCTGTTCGCCTCCATCATC</t>
  </si>
  <si>
    <t>CAGCGAAACTTCCAGGAGTC</t>
  </si>
  <si>
    <t>CCTGCACATTCTCCTCACCT</t>
  </si>
  <si>
    <t>GAAGGCAGTTGGTCCGTAGA</t>
  </si>
  <si>
    <t>TGGGGTATTTGATTCGGTTG</t>
  </si>
  <si>
    <t>ACTGTTGTTCCAGCATGCAC</t>
  </si>
  <si>
    <t>GTTTCGAGCCGTAACTCCAG</t>
  </si>
  <si>
    <t>ACCTGATGCTGGTGGAAGTC</t>
  </si>
  <si>
    <t>GTCTGGCTCTTTGCATCTCC</t>
  </si>
  <si>
    <t>CATGGCAGGATACCTTCTCC</t>
  </si>
  <si>
    <t>TACCTGTTCCCCTGTGTGGT</t>
  </si>
  <si>
    <t>CACAAAAACCTCTGCATCTCC</t>
  </si>
  <si>
    <t>GCTGGGAATGGTGATCTCTC</t>
  </si>
  <si>
    <t>ATAGCTGCGGTAGTCGATGG</t>
  </si>
  <si>
    <t>GTGTCTTGTCCATGCCAATG</t>
  </si>
  <si>
    <t>GGGTCCAATGAAACTCCAGA</t>
  </si>
  <si>
    <t>TAACAGGGCCGATGAAACTC</t>
  </si>
  <si>
    <t>TAAACGCAGCCAAGAAGAAGA</t>
  </si>
  <si>
    <t>AGATGAACTGGGCCATGAAG</t>
  </si>
  <si>
    <t>CAGCAGCTGTGAGGCACTAA</t>
  </si>
  <si>
    <t>TGTGGAAACTGGCTGAGAAAT</t>
  </si>
  <si>
    <t>CTACTTGTACGCGGTGGGATA</t>
  </si>
  <si>
    <t>GTGTGGAAACTGGCCCTAAA</t>
  </si>
  <si>
    <t>CCGCTGAGGCTTTCTTGTTA</t>
  </si>
  <si>
    <t>TAGAAGAGGAAACTGCCGAAA</t>
  </si>
  <si>
    <t>ATGACGATGATGCAGACAGGT</t>
  </si>
  <si>
    <t>CCCAAGATCCTCCAAGAACA</t>
  </si>
  <si>
    <t>GAATCTGTGGCGAAGCACTTCC</t>
  </si>
  <si>
    <t>Not in Ensembl</t>
  </si>
  <si>
    <t>CAGATCAGCTCCAAAAAGAGGG</t>
  </si>
  <si>
    <t xml:space="preserve">CCCTTCATCTGTTTTAATCCAGCA </t>
  </si>
  <si>
    <t>GCAGTGAACATTGCTGGATTAAATATG</t>
  </si>
  <si>
    <t>zfEmrL4</t>
  </si>
  <si>
    <t>zfEmrL6</t>
  </si>
  <si>
    <t>zfEmrL9</t>
  </si>
  <si>
    <t>zfEmrL1</t>
  </si>
  <si>
    <t>zfEmrL5</t>
  </si>
  <si>
    <t>zfEmrL8</t>
  </si>
  <si>
    <t>zfEmrL11</t>
  </si>
  <si>
    <t>zfEmrL3</t>
  </si>
  <si>
    <t>zfEmrL2</t>
  </si>
  <si>
    <t>zfEmrL10</t>
  </si>
  <si>
    <t>zfGpr123</t>
  </si>
  <si>
    <t>zfGpr125</t>
  </si>
  <si>
    <t>zfGpr124</t>
  </si>
  <si>
    <t>zfCelsr1a</t>
  </si>
  <si>
    <t>zfCelsr1b</t>
  </si>
  <si>
    <t>zfCelsr2</t>
  </si>
  <si>
    <t>zfCelsr3</t>
  </si>
  <si>
    <t>zfGpr144</t>
  </si>
  <si>
    <t>zfGpr133</t>
  </si>
  <si>
    <t>zfGpr113a</t>
  </si>
  <si>
    <t>zfG6L1</t>
  </si>
  <si>
    <t>zfGpr113b</t>
  </si>
  <si>
    <t>zfG6L3</t>
  </si>
  <si>
    <t>zfG6L2</t>
  </si>
  <si>
    <t>zfBai1a</t>
  </si>
  <si>
    <t>zfBai2</t>
  </si>
  <si>
    <t>zfBai3</t>
  </si>
  <si>
    <t>zfBai1b</t>
  </si>
  <si>
    <t>zfGpr64a</t>
  </si>
  <si>
    <t>zfGpr64b</t>
  </si>
  <si>
    <t>zfG8L5</t>
  </si>
  <si>
    <t>zfG8L3</t>
  </si>
  <si>
    <t>zfG8L4</t>
  </si>
  <si>
    <t>zfGpr126</t>
  </si>
  <si>
    <t>zfG8L1</t>
  </si>
  <si>
    <t>zfG8L2</t>
  </si>
  <si>
    <t>zfGpr128a</t>
  </si>
  <si>
    <t>zfGpr128b</t>
  </si>
  <si>
    <t>zfGpr56</t>
  </si>
  <si>
    <t>zfGpr97</t>
  </si>
  <si>
    <t>zfGpr112a</t>
  </si>
  <si>
    <t>zfGpr112b</t>
  </si>
  <si>
    <t>zfGpr98</t>
  </si>
  <si>
    <t>zfLphn1a</t>
  </si>
  <si>
    <t>zfLphn2a</t>
  </si>
  <si>
    <t>zfLphn1b</t>
  </si>
  <si>
    <t>zfLphn2b</t>
  </si>
  <si>
    <t>zfLphn3</t>
  </si>
  <si>
    <t>zfEltd1</t>
  </si>
  <si>
    <t>zfG6L4</t>
  </si>
  <si>
    <t>Chromosome 3: 52963283..52978062</t>
  </si>
  <si>
    <t>Chromosome 3: 53027165..53041546</t>
  </si>
  <si>
    <t>Chromosome 2: 7153682..7168617</t>
  </si>
  <si>
    <t>zfEmrL12</t>
  </si>
  <si>
    <t>zfEmrL13</t>
  </si>
  <si>
    <t>zfEmrL14</t>
  </si>
  <si>
    <t xml:space="preserve">XM_003197747 </t>
  </si>
  <si>
    <t xml:space="preserve">XM_003197746 </t>
  </si>
  <si>
    <t xml:space="preserve">XM_003197752.2 </t>
  </si>
  <si>
    <t xml:space="preserve">XM_005163530.1 </t>
  </si>
  <si>
    <t xml:space="preserve">XM_693053.5 </t>
  </si>
  <si>
    <t xml:space="preserve">XM_003197750.2 </t>
  </si>
  <si>
    <t xml:space="preserve">XM_003198170.2 </t>
  </si>
  <si>
    <t>zfGpr123L</t>
  </si>
  <si>
    <t>Chromosome 13: 51,865,256-51,901,548</t>
  </si>
  <si>
    <t>ENSDARG00000087957</t>
  </si>
  <si>
    <t>XM_684097</t>
  </si>
  <si>
    <t xml:space="preserve">XM_003198172.2 </t>
  </si>
  <si>
    <t>XM_003198173.2</t>
  </si>
  <si>
    <t xml:space="preserve">XM_001336158.5 </t>
  </si>
  <si>
    <t>Forward Primer Sequence 5'-&gt;3'</t>
  </si>
  <si>
    <t>Reverse Primer Sequence 5'-&gt;3'</t>
  </si>
  <si>
    <t>Amplicon Length</t>
  </si>
  <si>
    <t>Slope</t>
  </si>
  <si>
    <t>R-squared values</t>
  </si>
  <si>
    <t xml:space="preserve"> Ensembl Gene ID</t>
  </si>
  <si>
    <t>GenBank Accession #</t>
  </si>
  <si>
    <t>XM_68689 and  XM_003200234</t>
  </si>
  <si>
    <t>XM_003200498</t>
  </si>
  <si>
    <t>XM_685908</t>
  </si>
  <si>
    <t>XM_002660623 and XM_005171039.1</t>
  </si>
  <si>
    <t>XM_003197811</t>
  </si>
  <si>
    <t>XM_003197787</t>
  </si>
  <si>
    <t>XM_001332590.4</t>
  </si>
  <si>
    <t>XM_005160221.1</t>
  </si>
  <si>
    <t>XM_003198174.1</t>
  </si>
  <si>
    <t>NM_001080577.1</t>
  </si>
  <si>
    <t>XM_001339793</t>
  </si>
  <si>
    <t>XM_003200719.2</t>
  </si>
  <si>
    <t>zfG6L5</t>
  </si>
  <si>
    <t>XM_005160809.1</t>
  </si>
  <si>
    <t>XM_003200732</t>
  </si>
  <si>
    <t>XM_688747</t>
  </si>
  <si>
    <t>XM_003199130</t>
  </si>
  <si>
    <t>CTGGCTGTCTCTGGAAGGAG</t>
  </si>
  <si>
    <t>GCTCTGAGCGATCCGTTATC</t>
  </si>
  <si>
    <t>GCCATCTTTGGACACCAGTT</t>
  </si>
  <si>
    <t>CACCAGAGTGCACATCACCT</t>
  </si>
  <si>
    <t>CTGTGGCATATCGTGTACGG</t>
  </si>
  <si>
    <t>ACTCAGGGGTTCCATCTGTG</t>
  </si>
  <si>
    <t>ACATTGGAGGCCAGTATGGA</t>
  </si>
  <si>
    <t>GATCGATCTCTCCGACCTGA</t>
  </si>
  <si>
    <t>ACAGAATGCCACTGCAATCA</t>
  </si>
  <si>
    <t>CAAACAGCTCACCAAGGACA</t>
  </si>
  <si>
    <t>GCTGGATCATCACCACGATA</t>
  </si>
  <si>
    <t>Chromosome 3: 48,685,462-48,834,155</t>
  </si>
  <si>
    <t>ENSDARG00000055825</t>
  </si>
  <si>
    <t>Chromosome 8: 26,978,161-27,063,981</t>
  </si>
  <si>
    <t>ENSDARG00000077310</t>
  </si>
  <si>
    <t>Chromosome 8: 54,860,773-54,902,640</t>
  </si>
  <si>
    <t>ENSDARG00000040194</t>
  </si>
  <si>
    <t>Chromosome 8: 33,263,614-33,276,772</t>
  </si>
  <si>
    <t>ENSDARG00000090665</t>
  </si>
  <si>
    <t>Scaffold Zv9_NA277: 18,578-59,179</t>
  </si>
  <si>
    <t>ENSDARG00000074782</t>
  </si>
  <si>
    <t>Chromosome 7: 66,792,636-66,814,040</t>
  </si>
  <si>
    <t>ENSDARG00000056062</t>
  </si>
  <si>
    <t>Chromosome 3: 52,783,533-52,804,868</t>
  </si>
  <si>
    <t>ENSDARG00000096577</t>
  </si>
  <si>
    <t>Chromosome 1: 56,018,456-56,054,987</t>
  </si>
  <si>
    <t>ENSDARG00000096622</t>
  </si>
  <si>
    <t>Chromosome 1: 56,075,630-56,080,380</t>
  </si>
  <si>
    <t>ENSDARG00000041413</t>
  </si>
  <si>
    <t>Chromosome 20: 46,622,455-46,674,472</t>
  </si>
  <si>
    <t>ENSDARG00000069356</t>
  </si>
  <si>
    <t>Chromosome 11: 7,774,197-7,881,577</t>
  </si>
  <si>
    <t>ENSDARG00000075089</t>
  </si>
  <si>
    <t>Chromosome 1: 59,215,522-59,226,431</t>
  </si>
  <si>
    <t>ENSDARG00000094386</t>
  </si>
  <si>
    <t>Chromosome 10: 27,269,965-27,288,086</t>
  </si>
  <si>
    <t>ENSDARG00000021137</t>
  </si>
  <si>
    <t>Chromosome 5: 50,466,238-50,722,918</t>
  </si>
  <si>
    <t>ENSDARG00000093008</t>
  </si>
  <si>
    <t>Chromosome 20: 35,520,295-35,537,540</t>
  </si>
  <si>
    <t>ENSDARG00000018436</t>
  </si>
  <si>
    <t>Chromosome 1: 59,475,545-59,484,499</t>
  </si>
  <si>
    <t>ENSDARG00000093316</t>
  </si>
  <si>
    <t>Chromosome 20: 35,743,983-35,775,418 </t>
  </si>
  <si>
    <t>ENSDARG00000069185</t>
  </si>
  <si>
    <t>Chromosome 4: 27,502,048-27,644,899 </t>
  </si>
  <si>
    <t>ENSDARG00000079050</t>
  </si>
  <si>
    <t>Chromosome 1: 56,202,294-56,208,193</t>
  </si>
  <si>
    <t>ENSDARG00000053344</t>
  </si>
  <si>
    <t>Chromosome 8: 46,205,333-46,322,087</t>
  </si>
  <si>
    <t>ENSDARG00000090313</t>
  </si>
  <si>
    <t>Scaffold Zv9_NA892: 858-6,828</t>
  </si>
  <si>
    <t>ENSDARG00000076994</t>
  </si>
  <si>
    <t>Chromosome 8: 39,115,700-39,247,389</t>
  </si>
  <si>
    <t>ENSDARG00000086445</t>
  </si>
  <si>
    <t>Chromosome 20: 35,576,244-35,582,510</t>
  </si>
  <si>
    <t>ENSDARG00000056168</t>
  </si>
  <si>
    <t>Scaffold Zv9_NA704: 32,513-36,280</t>
  </si>
  <si>
    <t>ENSDARG00000071085</t>
  </si>
  <si>
    <t>Chromosome 22: 29,959,994-29,966,776 </t>
  </si>
  <si>
    <t>ENSDARG00000026313</t>
  </si>
  <si>
    <t>Chromosome 3: 53,102,616-53,128,052</t>
  </si>
  <si>
    <t>ENSDARG00000087813</t>
  </si>
  <si>
    <t>Chromosome 14: 32,591,345-32,621,033</t>
  </si>
  <si>
    <t>Adhesion GPCRs in Zebrafish</t>
  </si>
  <si>
    <t>Group III</t>
  </si>
  <si>
    <t>Group II</t>
  </si>
  <si>
    <t>Group VII</t>
  </si>
  <si>
    <t>Group IV</t>
  </si>
  <si>
    <t>Group V</t>
  </si>
  <si>
    <t>Group I</t>
  </si>
  <si>
    <t>Group VIII</t>
  </si>
  <si>
    <t>Group VI</t>
  </si>
  <si>
    <t>Group IX</t>
  </si>
  <si>
    <t>zfCd97a</t>
  </si>
  <si>
    <t>zfCd97b</t>
  </si>
  <si>
    <t>zfCd97c</t>
  </si>
  <si>
    <t>zfCd97d</t>
  </si>
  <si>
    <t>zfEmrL7</t>
  </si>
  <si>
    <t xml:space="preserve">ENSDARG00000054177 </t>
  </si>
  <si>
    <t>Chromosomal location</t>
  </si>
  <si>
    <t>Chromosome 12: 30,721,684-30,759,759</t>
  </si>
  <si>
    <t>ENSDARG00000096644</t>
  </si>
  <si>
    <t>Chromosome 1: 56,148,323-56,156,958</t>
  </si>
  <si>
    <t>ENSDARG00000073673</t>
  </si>
  <si>
    <t>Chromosome 7: 72,818,895-72,867,727 </t>
  </si>
  <si>
    <t>ENSDARG00000061121</t>
  </si>
  <si>
    <t>Chromosome 1: 21,717,645-21,931,677</t>
  </si>
  <si>
    <t>ENSDARG00000025667</t>
  </si>
  <si>
    <t>Chromosome 19: 40,315,448-40,421,547</t>
  </si>
  <si>
    <t>ENSDARG00000096531</t>
  </si>
  <si>
    <t>Chromosome 1: 59,197,522-59,209,976</t>
  </si>
  <si>
    <t>ENSDARG00000013653</t>
  </si>
  <si>
    <t>Chromosome 11: 7,529,272-7,556,372</t>
  </si>
  <si>
    <t>ENSDARG00000076460</t>
  </si>
  <si>
    <t>Chromosome 16: 40,288,171-40,353,969</t>
  </si>
  <si>
    <t>ENSDARG00000088137</t>
  </si>
  <si>
    <t>Chromosome 24: 25,893,807-25,909,760</t>
  </si>
  <si>
    <t>ENSDARG00000095494</t>
  </si>
  <si>
    <t>Chromosome 1: 56,242,923-56,247,139</t>
  </si>
  <si>
    <t>ENSDARG00000054137</t>
  </si>
  <si>
    <t>Chromosome 20: 37,407,642-37,494,828</t>
  </si>
  <si>
    <t>ENSDARG00000088937</t>
  </si>
  <si>
    <t>Chromosome 10: 36,353,338-36,388,488</t>
  </si>
  <si>
    <t>ENSDARG00000019726</t>
  </si>
  <si>
    <t>Chromosome 22: 413,883-440,832</t>
  </si>
  <si>
    <t>ENSDARG00000087965</t>
  </si>
  <si>
    <t>Chromosome 2: 1,626,935-1,688,776</t>
  </si>
  <si>
    <t>ENSDARG00000071088</t>
  </si>
  <si>
    <t>Chromosome 22: 29,982,059-29,989,096</t>
  </si>
  <si>
    <t>ENSDARG00000096649</t>
  </si>
  <si>
    <t>Chromosome 1: 56,122,919-56,127,469</t>
  </si>
  <si>
    <t>ENSDARG00000091202</t>
  </si>
  <si>
    <t>Scaffold Zv9_NA892: 22,570-27,716</t>
  </si>
  <si>
    <t>ENSDARG00000091757</t>
  </si>
  <si>
    <t>Chromosome 20: 35,593,160-35,603,043 </t>
  </si>
  <si>
    <t>ENSDARG00000058259</t>
  </si>
  <si>
    <t>Chromosome 25: 20,244,007-20,355,181</t>
  </si>
  <si>
    <t>ENSDARG00000041399</t>
  </si>
  <si>
    <t>Chromosome 1: 56,183,001-56,186,216</t>
  </si>
  <si>
    <t>ENSDARG00000087870</t>
  </si>
  <si>
    <t>Chromosome 17: 6,327,141-6,361,663 </t>
  </si>
  <si>
    <t>ENSDARG00000096588</t>
  </si>
  <si>
    <t>Chromosome 1: 56,103,335-56,114,069 </t>
  </si>
  <si>
    <t>ENSDARG00000095297</t>
  </si>
  <si>
    <t>Chromosome 1: 56,263,673-56,268,261</t>
  </si>
  <si>
    <t>ENSDARG00000089904</t>
  </si>
  <si>
    <t>Chromosome 1: 59,439,205-59,469,619</t>
  </si>
  <si>
    <t>ENSDARG00000027222</t>
  </si>
  <si>
    <t>Chromosome 7: 30,006,746-30,032,840</t>
  </si>
  <si>
    <t>ENSDARG00000078529</t>
  </si>
  <si>
    <t>Chromosome 19: 18,332-30,371</t>
  </si>
  <si>
    <t>ENSDARG00000059832</t>
  </si>
  <si>
    <t>Chromosome 13: 38,699,963-38,991,012 </t>
  </si>
  <si>
    <t>ENSDARG00000075855</t>
  </si>
  <si>
    <t>Chromosome 1: 56,270,008-56,286,806</t>
  </si>
  <si>
    <t>ENSDARG00000088112</t>
  </si>
  <si>
    <t>Chromosome 7: 66,763,046-66,792,086</t>
  </si>
  <si>
    <t>ENSDARG00000089292</t>
  </si>
</sst>
</file>

<file path=xl/styles.xml><?xml version="1.0" encoding="utf-8"?>
<styleSheet xmlns="http://schemas.openxmlformats.org/spreadsheetml/2006/main">
  <numFmts count="1">
    <numFmt numFmtId="164" formatCode="#,##0.000"/>
  </numFmts>
  <fonts count="14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name val="Calibri"/>
      <scheme val="minor"/>
    </font>
    <font>
      <b/>
      <sz val="14"/>
      <color theme="1"/>
      <name val="Calibri"/>
      <scheme val="minor"/>
    </font>
    <font>
      <sz val="14"/>
      <color theme="1"/>
      <name val="Calibri"/>
      <scheme val="minor"/>
    </font>
    <font>
      <b/>
      <sz val="12"/>
      <color theme="3" tint="0.39997558519241921"/>
      <name val="Calibri"/>
      <scheme val="minor"/>
    </font>
    <font>
      <sz val="8"/>
      <name val="Verdana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62">
    <xf numFmtId="0" fontId="0" fillId="0" borderId="0" xfId="0"/>
    <xf numFmtId="0" fontId="13" fillId="0" borderId="0" xfId="0" applyFont="1" applyFill="1"/>
    <xf numFmtId="0" fontId="2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9" fillId="3" borderId="0" xfId="0" applyFont="1" applyFill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Fill="1"/>
    <xf numFmtId="0" fontId="2" fillId="0" borderId="0" xfId="0" applyFont="1" applyFill="1"/>
    <xf numFmtId="0" fontId="3" fillId="0" borderId="0" xfId="0" applyFont="1"/>
    <xf numFmtId="0" fontId="2" fillId="0" borderId="0" xfId="0" applyFont="1" applyFill="1" applyAlignment="1">
      <alignment horizontal="center"/>
    </xf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4" fillId="0" borderId="0" xfId="0" applyFont="1" applyFill="1" applyBorder="1" applyAlignment="1">
      <alignment horizontal="left" vertic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0" fillId="0" borderId="0" xfId="0" applyFont="1" applyFill="1" applyBorder="1" applyAlignment="1">
      <alignment horizontal="right" vertical="center"/>
    </xf>
    <xf numFmtId="0" fontId="0" fillId="0" borderId="0" xfId="0" applyFont="1"/>
    <xf numFmtId="0" fontId="0" fillId="0" borderId="0" xfId="0" applyFont="1" applyBorder="1"/>
    <xf numFmtId="0" fontId="4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1" fillId="0" borderId="0" xfId="0" applyFont="1"/>
    <xf numFmtId="0" fontId="10" fillId="0" borderId="0" xfId="0" applyFont="1"/>
    <xf numFmtId="0" fontId="11" fillId="2" borderId="0" xfId="0" applyFont="1" applyFill="1"/>
    <xf numFmtId="0" fontId="1" fillId="0" borderId="0" xfId="0" applyFont="1" applyFill="1" applyBorder="1"/>
    <xf numFmtId="0" fontId="11" fillId="2" borderId="0" xfId="0" applyFont="1" applyFill="1" applyAlignment="1">
      <alignment horizontal="left"/>
    </xf>
    <xf numFmtId="0" fontId="1" fillId="0" borderId="0" xfId="0" applyFont="1" applyFill="1"/>
    <xf numFmtId="0" fontId="1" fillId="2" borderId="0" xfId="0" applyFont="1" applyFill="1"/>
    <xf numFmtId="0" fontId="1" fillId="2" borderId="0" xfId="0" applyFont="1" applyFill="1" applyBorder="1"/>
    <xf numFmtId="0" fontId="8" fillId="2" borderId="0" xfId="0" applyFont="1" applyFill="1"/>
    <xf numFmtId="0" fontId="5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0" fillId="2" borderId="0" xfId="0" applyFont="1" applyFill="1"/>
    <xf numFmtId="0" fontId="0" fillId="2" borderId="0" xfId="0" applyFont="1" applyFill="1" applyBorder="1"/>
    <xf numFmtId="0" fontId="10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5" fillId="3" borderId="0" xfId="0" applyFont="1" applyFill="1" applyAlignment="1">
      <alignment horizontal="right" vertical="center"/>
    </xf>
    <xf numFmtId="0" fontId="5" fillId="3" borderId="0" xfId="0" applyFont="1" applyFill="1" applyAlignment="1">
      <alignment horizontal="right" vertical="center" wrapText="1"/>
    </xf>
    <xf numFmtId="0" fontId="1" fillId="2" borderId="0" xfId="0" applyFont="1" applyFill="1" applyBorder="1" applyAlignment="1">
      <alignment horizontal="right"/>
    </xf>
    <xf numFmtId="164" fontId="0" fillId="0" borderId="0" xfId="0" applyNumberFormat="1" applyAlignment="1">
      <alignment horizontal="right"/>
    </xf>
    <xf numFmtId="164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0" fontId="3" fillId="0" borderId="0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0" xfId="0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4" fillId="0" borderId="0" xfId="0" applyFont="1" applyFill="1" applyBorder="1" applyAlignment="1">
      <alignment horizontal="right"/>
    </xf>
    <xf numFmtId="0" fontId="0" fillId="2" borderId="0" xfId="0" applyFont="1" applyFill="1" applyBorder="1" applyAlignment="1">
      <alignment horizontal="right"/>
    </xf>
    <xf numFmtId="0" fontId="2" fillId="0" borderId="0" xfId="0" applyFont="1" applyFill="1" applyAlignment="1"/>
    <xf numFmtId="0" fontId="9" fillId="3" borderId="0" xfId="0" applyFont="1" applyFill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T133"/>
  <sheetViews>
    <sheetView tabSelected="1" workbookViewId="0">
      <selection activeCell="B26" sqref="B26:B27"/>
    </sheetView>
  </sheetViews>
  <sheetFormatPr baseColWidth="10" defaultColWidth="8.83203125" defaultRowHeight="14"/>
  <cols>
    <col min="1" max="1" width="22.1640625" style="22" customWidth="1"/>
    <col min="2" max="2" width="32.1640625" style="22" customWidth="1"/>
    <col min="3" max="3" width="21.6640625" style="22" customWidth="1"/>
    <col min="4" max="4" width="38.83203125" style="22" customWidth="1"/>
    <col min="5" max="5" width="33.6640625" style="22" customWidth="1"/>
    <col min="6" max="6" width="30.6640625" style="22" customWidth="1"/>
    <col min="7" max="8" width="16.5" style="46" customWidth="1"/>
    <col min="9" max="9" width="17.6640625" style="46" customWidth="1"/>
    <col min="10" max="10" width="12.1640625" style="46" customWidth="1"/>
    <col min="11" max="11" width="14.1640625" style="46" customWidth="1"/>
    <col min="12" max="16384" width="8.83203125" style="22"/>
  </cols>
  <sheetData>
    <row r="1" spans="1:20" s="31" customFormat="1" ht="18">
      <c r="A1" s="6" t="s">
        <v>322</v>
      </c>
      <c r="B1" s="6"/>
      <c r="C1" s="61"/>
      <c r="G1" s="45"/>
      <c r="H1" s="45"/>
      <c r="I1" s="45"/>
      <c r="J1" s="45"/>
      <c r="K1" s="45"/>
    </row>
    <row r="2" spans="1:20">
      <c r="A2" s="60" t="s">
        <v>11</v>
      </c>
      <c r="B2" s="60"/>
      <c r="C2" s="9"/>
      <c r="D2" s="14"/>
    </row>
    <row r="3" spans="1:20">
      <c r="A3" s="60"/>
      <c r="B3" s="60"/>
      <c r="C3" s="9"/>
      <c r="D3" s="14"/>
    </row>
    <row r="4" spans="1:20" s="41" customFormat="1" ht="45">
      <c r="A4" s="39" t="s">
        <v>239</v>
      </c>
      <c r="B4" s="39" t="s">
        <v>240</v>
      </c>
      <c r="C4" s="40" t="s">
        <v>31</v>
      </c>
      <c r="D4" s="42" t="s">
        <v>338</v>
      </c>
      <c r="E4" s="39" t="s">
        <v>234</v>
      </c>
      <c r="F4" s="39" t="s">
        <v>235</v>
      </c>
      <c r="G4" s="47" t="s">
        <v>236</v>
      </c>
      <c r="H4" s="47" t="s">
        <v>61</v>
      </c>
      <c r="I4" s="47" t="s">
        <v>238</v>
      </c>
      <c r="J4" s="47" t="s">
        <v>237</v>
      </c>
      <c r="K4" s="48" t="s">
        <v>60</v>
      </c>
    </row>
    <row r="5" spans="1:20" s="30" customFormat="1" ht="15">
      <c r="A5" s="32" t="s">
        <v>328</v>
      </c>
      <c r="B5" s="32"/>
      <c r="C5" s="36"/>
      <c r="D5" s="36"/>
      <c r="E5" s="37"/>
      <c r="F5" s="37"/>
      <c r="G5" s="49"/>
      <c r="H5" s="49"/>
      <c r="I5" s="49"/>
      <c r="J5" s="49"/>
      <c r="K5" s="49"/>
      <c r="L5" s="33"/>
      <c r="M5" s="33"/>
      <c r="N5" s="33"/>
      <c r="O5" s="33"/>
      <c r="P5" s="33"/>
      <c r="Q5" s="33"/>
      <c r="R5" s="33"/>
      <c r="S5" s="33"/>
      <c r="T5" s="33"/>
    </row>
    <row r="6" spans="1:20">
      <c r="A6" s="22" t="s">
        <v>396</v>
      </c>
      <c r="B6" s="22" t="s">
        <v>243</v>
      </c>
      <c r="C6" s="22" t="s">
        <v>207</v>
      </c>
      <c r="D6" s="22" t="s">
        <v>269</v>
      </c>
      <c r="E6" s="24" t="s">
        <v>139</v>
      </c>
      <c r="F6" s="24" t="s">
        <v>145</v>
      </c>
      <c r="G6" s="18">
        <v>122</v>
      </c>
      <c r="H6" s="50">
        <v>35.529598236083984</v>
      </c>
      <c r="I6" s="51">
        <v>0.79610002040863037</v>
      </c>
      <c r="J6" s="51">
        <v>-2.8840999603271484</v>
      </c>
      <c r="K6" s="52">
        <v>2.2219210340976066</v>
      </c>
      <c r="L6" s="17"/>
      <c r="M6" s="17"/>
      <c r="N6" s="17"/>
      <c r="O6" s="17"/>
      <c r="P6" s="17"/>
      <c r="Q6" s="17"/>
      <c r="R6" s="17"/>
      <c r="S6" s="17"/>
      <c r="T6" s="17"/>
    </row>
    <row r="7" spans="1:20">
      <c r="A7" s="22" t="s">
        <v>298</v>
      </c>
      <c r="B7" s="22" t="s">
        <v>244</v>
      </c>
      <c r="C7" s="22" t="s">
        <v>209</v>
      </c>
      <c r="D7" s="22" t="s">
        <v>299</v>
      </c>
      <c r="E7" s="25" t="s">
        <v>140</v>
      </c>
      <c r="F7" s="25" t="s">
        <v>146</v>
      </c>
      <c r="G7" s="18">
        <v>132</v>
      </c>
      <c r="H7" s="52">
        <v>29.65</v>
      </c>
      <c r="I7" s="52">
        <v>0.99299999999999999</v>
      </c>
      <c r="J7" s="52">
        <f>-3.42</f>
        <v>-3.42</v>
      </c>
      <c r="K7" s="52">
        <f>10^(-1/J7)</f>
        <v>1.9606391068744642</v>
      </c>
      <c r="L7" s="17"/>
      <c r="M7" s="17"/>
      <c r="N7" s="17"/>
      <c r="O7" s="17"/>
      <c r="P7" s="17"/>
      <c r="Q7" s="17"/>
      <c r="R7" s="17"/>
      <c r="S7" s="17"/>
      <c r="T7" s="17"/>
    </row>
    <row r="8" spans="1:20">
      <c r="A8" s="22" t="s">
        <v>288</v>
      </c>
      <c r="B8" s="12" t="s">
        <v>81</v>
      </c>
      <c r="C8" s="22" t="s">
        <v>208</v>
      </c>
      <c r="D8" s="22" t="s">
        <v>289</v>
      </c>
      <c r="E8" s="25" t="s">
        <v>141</v>
      </c>
      <c r="F8" s="25" t="s">
        <v>147</v>
      </c>
      <c r="G8" s="18">
        <v>130</v>
      </c>
      <c r="H8" s="50">
        <v>34.958499908447266</v>
      </c>
      <c r="I8" s="51">
        <v>0.98059999942779541</v>
      </c>
      <c r="J8" s="51">
        <v>-2.7992000579833984</v>
      </c>
      <c r="K8" s="52">
        <v>2.2763808304089141</v>
      </c>
      <c r="L8" s="17"/>
      <c r="M8" s="17"/>
      <c r="N8" s="17"/>
      <c r="O8" s="17"/>
      <c r="P8" s="17"/>
      <c r="Q8" s="17"/>
      <c r="R8" s="17"/>
      <c r="S8" s="17"/>
      <c r="T8" s="17"/>
    </row>
    <row r="9" spans="1:20">
      <c r="A9" s="22" t="s">
        <v>364</v>
      </c>
      <c r="B9" s="12" t="s">
        <v>245</v>
      </c>
      <c r="C9" s="22" t="s">
        <v>210</v>
      </c>
      <c r="D9" s="22" t="s">
        <v>365</v>
      </c>
      <c r="E9" s="25" t="s">
        <v>142</v>
      </c>
      <c r="F9" s="25" t="s">
        <v>148</v>
      </c>
      <c r="G9" s="18">
        <v>124</v>
      </c>
      <c r="H9" s="50">
        <v>36.397300720214844</v>
      </c>
      <c r="I9" s="51">
        <v>0.80260002613067627</v>
      </c>
      <c r="J9" s="51">
        <v>-3.1800999641418457</v>
      </c>
      <c r="K9" s="52">
        <v>2.0627924054968427</v>
      </c>
      <c r="L9" s="17"/>
      <c r="M9" s="17"/>
      <c r="N9" s="17"/>
      <c r="O9" s="17"/>
      <c r="P9" s="17"/>
      <c r="Q9" s="17"/>
      <c r="R9" s="17"/>
      <c r="S9" s="17"/>
      <c r="T9" s="17"/>
    </row>
    <row r="10" spans="1:20">
      <c r="A10" s="22" t="s">
        <v>344</v>
      </c>
      <c r="B10" s="12" t="s">
        <v>82</v>
      </c>
      <c r="C10" s="22" t="s">
        <v>211</v>
      </c>
      <c r="D10" s="22" t="s">
        <v>345</v>
      </c>
      <c r="E10" s="24" t="s">
        <v>143</v>
      </c>
      <c r="F10" s="24" t="s">
        <v>149</v>
      </c>
      <c r="G10" s="18">
        <v>130</v>
      </c>
      <c r="H10" s="50">
        <v>36.554500579833984</v>
      </c>
      <c r="I10" s="51">
        <v>0.92250001430511475</v>
      </c>
      <c r="J10" s="51">
        <v>-3.0209000110626221</v>
      </c>
      <c r="K10" s="52">
        <v>2.1430246973947198</v>
      </c>
      <c r="L10" s="17"/>
      <c r="M10" s="17"/>
      <c r="N10" s="17"/>
      <c r="O10" s="17"/>
      <c r="P10" s="17"/>
      <c r="Q10" s="17"/>
      <c r="R10" s="17"/>
      <c r="S10" s="17"/>
      <c r="T10" s="17"/>
    </row>
    <row r="11" spans="1:20">
      <c r="A11" s="12" t="s">
        <v>350</v>
      </c>
      <c r="B11" s="8" t="s">
        <v>56</v>
      </c>
      <c r="C11" s="22" t="s">
        <v>212</v>
      </c>
      <c r="D11" s="22" t="s">
        <v>351</v>
      </c>
      <c r="E11" s="20" t="s">
        <v>144</v>
      </c>
      <c r="F11" s="20" t="s">
        <v>150</v>
      </c>
      <c r="G11" s="18">
        <v>134</v>
      </c>
      <c r="H11" s="50">
        <v>36.160099029541016</v>
      </c>
      <c r="I11" s="51">
        <v>0.84390002489089966</v>
      </c>
      <c r="J11" s="51">
        <v>-3.1551001071929932</v>
      </c>
      <c r="K11" s="52">
        <v>2.0746610530006997</v>
      </c>
      <c r="L11" s="17"/>
      <c r="M11" s="17"/>
      <c r="N11" s="17"/>
      <c r="O11" s="17"/>
      <c r="P11" s="17"/>
      <c r="Q11" s="17"/>
      <c r="R11" s="17"/>
      <c r="S11" s="17"/>
      <c r="T11" s="17"/>
    </row>
    <row r="12" spans="1:20">
      <c r="A12" s="12"/>
      <c r="B12" s="12"/>
      <c r="E12" s="17"/>
      <c r="F12" s="17"/>
      <c r="G12" s="18"/>
      <c r="H12" s="18"/>
      <c r="I12" s="18"/>
      <c r="J12" s="18"/>
      <c r="K12" s="18"/>
      <c r="L12" s="17"/>
      <c r="M12" s="17"/>
      <c r="N12" s="17"/>
      <c r="O12" s="17"/>
      <c r="P12" s="17"/>
      <c r="Q12" s="17"/>
      <c r="R12" s="17"/>
      <c r="S12" s="17"/>
      <c r="T12" s="17"/>
    </row>
    <row r="13" spans="1:20" s="30" customFormat="1" ht="15">
      <c r="A13" s="32" t="s">
        <v>324</v>
      </c>
      <c r="B13" s="32"/>
      <c r="C13" s="36"/>
      <c r="D13" s="36"/>
      <c r="E13" s="37"/>
      <c r="F13" s="37"/>
      <c r="G13" s="49"/>
      <c r="H13" s="49"/>
      <c r="I13" s="49"/>
      <c r="J13" s="49"/>
      <c r="K13" s="49"/>
      <c r="L13" s="33"/>
      <c r="M13" s="33"/>
      <c r="N13" s="33"/>
      <c r="O13" s="33"/>
      <c r="P13" s="33"/>
      <c r="Q13" s="33"/>
      <c r="R13" s="33"/>
      <c r="S13" s="33"/>
      <c r="T13" s="33"/>
    </row>
    <row r="14" spans="1:20">
      <c r="A14" s="22" t="s">
        <v>318</v>
      </c>
      <c r="B14" s="22" t="s">
        <v>249</v>
      </c>
      <c r="C14" s="22" t="s">
        <v>332</v>
      </c>
      <c r="D14" s="22" t="s">
        <v>319</v>
      </c>
      <c r="E14" s="26" t="s">
        <v>151</v>
      </c>
      <c r="F14" s="26" t="s">
        <v>155</v>
      </c>
      <c r="G14" s="53">
        <v>128</v>
      </c>
      <c r="H14" s="50">
        <v>39.082099914550781</v>
      </c>
      <c r="I14" s="51">
        <v>0.98989999294281006</v>
      </c>
      <c r="J14" s="51">
        <v>-4.0588998794555664</v>
      </c>
      <c r="K14" s="52">
        <v>1.7634866532887903</v>
      </c>
      <c r="L14" s="17"/>
      <c r="M14" s="17"/>
      <c r="N14" s="17"/>
      <c r="O14" s="17"/>
      <c r="P14" s="17"/>
      <c r="Q14" s="17"/>
      <c r="R14" s="17"/>
      <c r="S14" s="17"/>
      <c r="T14" s="17"/>
    </row>
    <row r="15" spans="1:20">
      <c r="A15" s="22" t="s">
        <v>384</v>
      </c>
      <c r="B15" s="22" t="s">
        <v>246</v>
      </c>
      <c r="C15" s="22" t="s">
        <v>333</v>
      </c>
      <c r="D15" s="22" t="s">
        <v>385</v>
      </c>
      <c r="E15" s="24" t="s">
        <v>152</v>
      </c>
      <c r="F15" s="24" t="s">
        <v>156</v>
      </c>
      <c r="G15" s="18">
        <v>139</v>
      </c>
      <c r="H15" s="50">
        <v>37.860401153564453</v>
      </c>
      <c r="I15" s="51">
        <v>0.99049997329711914</v>
      </c>
      <c r="J15" s="51">
        <v>-3.4860999584197998</v>
      </c>
      <c r="K15" s="52">
        <v>1.9357688960755122</v>
      </c>
      <c r="L15" s="17"/>
      <c r="M15" s="17"/>
      <c r="N15" s="17"/>
      <c r="O15" s="17"/>
      <c r="P15" s="17"/>
      <c r="Q15" s="17"/>
      <c r="R15" s="17"/>
      <c r="S15" s="17"/>
      <c r="T15" s="17"/>
    </row>
    <row r="16" spans="1:20">
      <c r="A16" s="22" t="s">
        <v>348</v>
      </c>
      <c r="B16" s="22" t="s">
        <v>248</v>
      </c>
      <c r="C16" s="22" t="s">
        <v>334</v>
      </c>
      <c r="D16" s="22" t="s">
        <v>349</v>
      </c>
      <c r="E16" s="24" t="s">
        <v>153</v>
      </c>
      <c r="F16" s="24" t="s">
        <v>157</v>
      </c>
      <c r="G16" s="18">
        <v>154</v>
      </c>
      <c r="H16" s="50">
        <v>35.615501403808594</v>
      </c>
      <c r="I16" s="51">
        <v>0.79780000448226929</v>
      </c>
      <c r="J16" s="51">
        <v>-2.5776998996734619</v>
      </c>
      <c r="K16" s="52">
        <v>2.4431085003108377</v>
      </c>
      <c r="L16" s="17"/>
      <c r="M16" s="17"/>
      <c r="N16" s="17"/>
      <c r="O16" s="17"/>
      <c r="P16" s="17"/>
      <c r="Q16" s="17"/>
      <c r="R16" s="17"/>
      <c r="S16" s="17"/>
      <c r="T16" s="17"/>
    </row>
    <row r="17" spans="1:20">
      <c r="A17" s="22" t="s">
        <v>290</v>
      </c>
      <c r="B17" s="22" t="s">
        <v>247</v>
      </c>
      <c r="C17" s="22" t="s">
        <v>335</v>
      </c>
      <c r="D17" s="22" t="s">
        <v>291</v>
      </c>
      <c r="E17" s="24" t="s">
        <v>154</v>
      </c>
      <c r="F17" s="24" t="s">
        <v>158</v>
      </c>
      <c r="G17" s="18">
        <v>115</v>
      </c>
      <c r="H17" s="50">
        <v>35.963298797607422</v>
      </c>
      <c r="I17" s="51">
        <v>0.9603000283241272</v>
      </c>
      <c r="J17" s="51">
        <v>-3.2736001014709473</v>
      </c>
      <c r="K17" s="52">
        <v>2.0205708640941547</v>
      </c>
      <c r="L17" s="17"/>
      <c r="M17" s="17"/>
      <c r="N17" s="17"/>
      <c r="O17" s="17"/>
      <c r="P17" s="17"/>
      <c r="Q17" s="17"/>
      <c r="R17" s="17"/>
      <c r="S17" s="17"/>
      <c r="T17" s="17"/>
    </row>
    <row r="18" spans="1:20">
      <c r="E18" s="17"/>
      <c r="F18" s="25"/>
      <c r="G18" s="18"/>
      <c r="H18" s="18"/>
      <c r="I18" s="18"/>
      <c r="J18" s="18"/>
      <c r="K18" s="18"/>
      <c r="L18" s="17"/>
      <c r="M18" s="17"/>
      <c r="N18" s="17"/>
      <c r="O18" s="17"/>
      <c r="P18" s="17"/>
      <c r="Q18" s="17"/>
      <c r="R18" s="17"/>
      <c r="S18" s="17"/>
      <c r="T18" s="17"/>
    </row>
    <row r="19" spans="1:20">
      <c r="A19" s="22" t="s">
        <v>380</v>
      </c>
      <c r="B19" s="12" t="s">
        <v>220</v>
      </c>
      <c r="C19" s="12" t="s">
        <v>167</v>
      </c>
      <c r="D19" s="15" t="s">
        <v>381</v>
      </c>
      <c r="E19" s="3" t="s">
        <v>161</v>
      </c>
      <c r="F19" s="3" t="s">
        <v>162</v>
      </c>
      <c r="G19" s="4">
        <v>150</v>
      </c>
      <c r="H19" s="4">
        <v>29.815999999999999</v>
      </c>
      <c r="I19" s="4">
        <v>0.98577000000000004</v>
      </c>
      <c r="J19" s="5">
        <f>-3.0957</f>
        <v>-3.0956999999999999</v>
      </c>
      <c r="K19" s="5">
        <f>10^(-1/J19)</f>
        <v>2.1039175544401028</v>
      </c>
      <c r="L19" s="17"/>
      <c r="M19" s="17"/>
      <c r="N19" s="17"/>
      <c r="O19" s="17"/>
      <c r="P19" s="17"/>
      <c r="Q19" s="17"/>
      <c r="R19" s="17"/>
      <c r="S19" s="17"/>
      <c r="T19" s="17"/>
    </row>
    <row r="20" spans="1:20">
      <c r="A20" s="22" t="s">
        <v>284</v>
      </c>
      <c r="B20" s="12" t="s">
        <v>221</v>
      </c>
      <c r="C20" s="12" t="s">
        <v>172</v>
      </c>
      <c r="D20" s="15" t="s">
        <v>285</v>
      </c>
      <c r="E20" s="3"/>
      <c r="F20" s="3"/>
      <c r="G20" s="4"/>
      <c r="H20" s="4"/>
      <c r="I20" s="4"/>
      <c r="J20" s="5"/>
      <c r="K20" s="5"/>
      <c r="L20" s="17"/>
      <c r="M20" s="17"/>
      <c r="N20" s="17"/>
      <c r="O20" s="17"/>
      <c r="P20" s="17"/>
      <c r="Q20" s="17"/>
      <c r="R20" s="17"/>
      <c r="S20" s="17"/>
      <c r="T20" s="17"/>
    </row>
    <row r="21" spans="1:20">
      <c r="A21" s="22" t="s">
        <v>382</v>
      </c>
      <c r="B21" s="1" t="s">
        <v>12</v>
      </c>
      <c r="C21" s="22" t="s">
        <v>171</v>
      </c>
      <c r="D21" s="10" t="s">
        <v>383</v>
      </c>
      <c r="E21" s="12" t="s">
        <v>50</v>
      </c>
      <c r="F21" s="12" t="s">
        <v>51</v>
      </c>
      <c r="G21" s="18">
        <v>103</v>
      </c>
      <c r="H21" s="54">
        <v>26.975000000000001</v>
      </c>
      <c r="I21" s="52">
        <v>0.94450000000000001</v>
      </c>
      <c r="J21" s="52">
        <v>-2.5299999999999998</v>
      </c>
      <c r="K21" s="52">
        <v>2.4846024949879846</v>
      </c>
      <c r="L21" s="12"/>
    </row>
    <row r="22" spans="1:20">
      <c r="A22" s="12" t="s">
        <v>340</v>
      </c>
      <c r="B22" s="12" t="s">
        <v>223</v>
      </c>
      <c r="C22" s="12" t="s">
        <v>164</v>
      </c>
      <c r="D22" s="15" t="s">
        <v>341</v>
      </c>
      <c r="E22" s="25" t="s">
        <v>18</v>
      </c>
      <c r="F22" s="25" t="s">
        <v>19</v>
      </c>
      <c r="G22" s="18">
        <v>149</v>
      </c>
      <c r="H22" s="50">
        <v>37.746299743652344</v>
      </c>
      <c r="I22" s="51">
        <v>0.97299998998641968</v>
      </c>
      <c r="J22" s="51">
        <v>-2.8489999771118164</v>
      </c>
      <c r="K22" s="52">
        <v>2.243883751876643</v>
      </c>
      <c r="L22" s="12"/>
    </row>
    <row r="23" spans="1:20">
      <c r="A23" s="22" t="s">
        <v>368</v>
      </c>
      <c r="B23" s="1" t="s">
        <v>13</v>
      </c>
      <c r="C23" s="22" t="s">
        <v>168</v>
      </c>
      <c r="D23" s="10" t="s">
        <v>369</v>
      </c>
      <c r="E23" s="12" t="s">
        <v>52</v>
      </c>
      <c r="F23" s="12" t="s">
        <v>53</v>
      </c>
      <c r="G23" s="18">
        <v>165</v>
      </c>
      <c r="H23" s="54">
        <v>28.928999999999998</v>
      </c>
      <c r="I23" s="52">
        <v>0.99683999999999995</v>
      </c>
      <c r="J23" s="52">
        <v>-2.4382999999999999</v>
      </c>
      <c r="K23" s="52">
        <v>2.5711168004318092</v>
      </c>
      <c r="L23" s="12"/>
    </row>
    <row r="24" spans="1:20">
      <c r="A24" s="22" t="s">
        <v>356</v>
      </c>
      <c r="B24" s="12" t="s">
        <v>222</v>
      </c>
      <c r="C24" s="12" t="s">
        <v>165</v>
      </c>
      <c r="D24" s="15" t="s">
        <v>357</v>
      </c>
      <c r="E24" s="25" t="s">
        <v>163</v>
      </c>
      <c r="F24" s="25" t="s">
        <v>17</v>
      </c>
      <c r="G24" s="18">
        <v>111</v>
      </c>
      <c r="H24" s="50">
        <v>39.852798461914062</v>
      </c>
      <c r="I24" s="51">
        <v>0.98760002851486206</v>
      </c>
      <c r="J24" s="51">
        <v>-3.4358999729156494</v>
      </c>
      <c r="K24" s="52">
        <v>1.9545399930022478</v>
      </c>
      <c r="L24" s="12"/>
    </row>
    <row r="25" spans="1:20">
      <c r="A25" s="22" t="s">
        <v>376</v>
      </c>
      <c r="B25" s="12" t="s">
        <v>225</v>
      </c>
      <c r="C25" s="12" t="s">
        <v>336</v>
      </c>
      <c r="D25" s="15" t="s">
        <v>377</v>
      </c>
      <c r="E25" s="25" t="s">
        <v>20</v>
      </c>
      <c r="F25" s="25" t="s">
        <v>21</v>
      </c>
      <c r="G25" s="18">
        <v>105</v>
      </c>
      <c r="H25" s="52">
        <v>29.428000000000001</v>
      </c>
      <c r="I25" s="52">
        <v>0.86673999999999995</v>
      </c>
      <c r="J25" s="52">
        <f>-4.5245</f>
        <v>-4.5244999999999997</v>
      </c>
      <c r="K25" s="52">
        <f>10^(-1/J25)</f>
        <v>1.663485030716942</v>
      </c>
      <c r="L25" s="12"/>
    </row>
    <row r="26" spans="1:20">
      <c r="A26" s="22" t="s">
        <v>304</v>
      </c>
      <c r="B26" s="1" t="s">
        <v>14</v>
      </c>
      <c r="C26" s="22" t="s">
        <v>169</v>
      </c>
      <c r="D26" s="10" t="s">
        <v>305</v>
      </c>
      <c r="E26" s="12" t="s">
        <v>54</v>
      </c>
      <c r="F26" s="12" t="s">
        <v>55</v>
      </c>
      <c r="G26" s="18">
        <v>156</v>
      </c>
      <c r="H26" s="54">
        <v>25.288</v>
      </c>
      <c r="I26" s="52">
        <v>0.996</v>
      </c>
      <c r="J26" s="52">
        <v>-4.1330999999999998</v>
      </c>
      <c r="K26" s="52">
        <v>1.7456177217766473</v>
      </c>
      <c r="L26" s="12"/>
    </row>
    <row r="27" spans="1:20">
      <c r="A27" s="22" t="s">
        <v>282</v>
      </c>
      <c r="B27" s="1" t="s">
        <v>15</v>
      </c>
      <c r="C27" s="22" t="s">
        <v>166</v>
      </c>
      <c r="D27" s="10" t="s">
        <v>283</v>
      </c>
      <c r="E27" s="12" t="s">
        <v>48</v>
      </c>
      <c r="F27" s="12" t="s">
        <v>49</v>
      </c>
      <c r="G27" s="18">
        <v>126</v>
      </c>
      <c r="H27" s="54">
        <v>26.873000000000001</v>
      </c>
      <c r="I27" s="52">
        <v>0.99451999999999996</v>
      </c>
      <c r="J27" s="52">
        <v>-3.214</v>
      </c>
      <c r="K27" s="52">
        <v>2.047098631171655</v>
      </c>
      <c r="L27" s="12"/>
    </row>
    <row r="28" spans="1:20">
      <c r="A28" s="22" t="s">
        <v>392</v>
      </c>
      <c r="B28" s="12" t="s">
        <v>224</v>
      </c>
      <c r="C28" s="12" t="s">
        <v>173</v>
      </c>
      <c r="D28" s="15" t="s">
        <v>393</v>
      </c>
      <c r="E28" s="25" t="s">
        <v>22</v>
      </c>
      <c r="F28" s="25" t="s">
        <v>23</v>
      </c>
      <c r="G28" s="18">
        <v>120</v>
      </c>
      <c r="H28" s="50">
        <v>36.457401275634766</v>
      </c>
      <c r="I28" s="51">
        <v>0.49779999256134033</v>
      </c>
      <c r="J28" s="51">
        <v>-2.2746999263763428</v>
      </c>
      <c r="K28" s="52">
        <v>2.7518098790629688</v>
      </c>
      <c r="L28" s="12"/>
    </row>
    <row r="29" spans="1:20">
      <c r="A29" s="22" t="s">
        <v>160</v>
      </c>
      <c r="B29" s="12" t="s">
        <v>233</v>
      </c>
      <c r="C29" s="12" t="s">
        <v>170</v>
      </c>
      <c r="D29" s="12" t="s">
        <v>216</v>
      </c>
      <c r="E29" s="25" t="s">
        <v>24</v>
      </c>
      <c r="F29" s="25" t="s">
        <v>25</v>
      </c>
      <c r="G29" s="18">
        <v>128</v>
      </c>
      <c r="H29" s="50">
        <v>38.247100830078125</v>
      </c>
      <c r="I29" s="51">
        <v>0.92760002613067627</v>
      </c>
      <c r="J29" s="51">
        <v>-3.4001998901367188</v>
      </c>
      <c r="K29" s="52">
        <v>1.9683410803826371</v>
      </c>
      <c r="L29" s="12"/>
    </row>
    <row r="30" spans="1:20">
      <c r="A30" s="22" t="s">
        <v>160</v>
      </c>
      <c r="B30" s="12" t="s">
        <v>231</v>
      </c>
      <c r="C30" s="12" t="s">
        <v>217</v>
      </c>
      <c r="D30" s="13" t="s">
        <v>214</v>
      </c>
      <c r="E30" s="25" t="s">
        <v>26</v>
      </c>
      <c r="F30" s="25" t="s">
        <v>159</v>
      </c>
      <c r="G30" s="18">
        <v>148</v>
      </c>
      <c r="H30" s="50">
        <v>37.291400909423828</v>
      </c>
      <c r="I30" s="51">
        <v>0.71249997615814209</v>
      </c>
      <c r="J30" s="51">
        <v>-3.5374999046325684</v>
      </c>
      <c r="K30" s="52">
        <v>1.917279902944429</v>
      </c>
      <c r="L30" s="12"/>
    </row>
    <row r="31" spans="1:20">
      <c r="A31" s="22" t="s">
        <v>160</v>
      </c>
      <c r="B31" s="12" t="s">
        <v>232</v>
      </c>
      <c r="C31" s="12" t="s">
        <v>218</v>
      </c>
      <c r="D31" s="13" t="s">
        <v>215</v>
      </c>
      <c r="E31" s="25" t="s">
        <v>29</v>
      </c>
      <c r="F31" s="25" t="s">
        <v>30</v>
      </c>
      <c r="G31" s="18">
        <v>144</v>
      </c>
      <c r="H31" s="52">
        <v>29.04</v>
      </c>
      <c r="I31" s="52">
        <v>0.99556999999999995</v>
      </c>
      <c r="J31" s="52">
        <f>-4.2967</f>
        <v>-4.2967000000000004</v>
      </c>
      <c r="K31" s="52">
        <f>10^(-1/J31)</f>
        <v>1.7089790996921426</v>
      </c>
      <c r="L31" s="12"/>
    </row>
    <row r="32" spans="1:20">
      <c r="A32" s="12" t="s">
        <v>280</v>
      </c>
      <c r="B32" s="12" t="s">
        <v>226</v>
      </c>
      <c r="C32" s="12" t="s">
        <v>219</v>
      </c>
      <c r="D32" s="15" t="s">
        <v>281</v>
      </c>
      <c r="E32" s="25" t="s">
        <v>27</v>
      </c>
      <c r="F32" s="25" t="s">
        <v>28</v>
      </c>
      <c r="G32" s="18">
        <v>145</v>
      </c>
      <c r="H32" s="50">
        <v>40.450698852539062</v>
      </c>
      <c r="I32" s="51">
        <v>0.87940001487731934</v>
      </c>
      <c r="J32" s="51">
        <v>-3.9814999103546143</v>
      </c>
      <c r="K32" s="52">
        <v>1.7830422255956202</v>
      </c>
      <c r="L32" s="12"/>
    </row>
    <row r="33" spans="1:12">
      <c r="A33" s="12"/>
      <c r="B33" s="12"/>
      <c r="C33" s="12"/>
      <c r="D33" s="13"/>
      <c r="E33" s="17"/>
      <c r="F33" s="17"/>
      <c r="G33" s="55"/>
      <c r="H33" s="55"/>
      <c r="I33" s="18"/>
      <c r="J33" s="56"/>
      <c r="K33" s="56"/>
      <c r="L33" s="12"/>
    </row>
    <row r="34" spans="1:12" s="30" customFormat="1" ht="15">
      <c r="A34" s="34" t="s">
        <v>323</v>
      </c>
      <c r="B34" s="34"/>
      <c r="C34" s="36"/>
      <c r="D34" s="36"/>
      <c r="E34" s="37"/>
      <c r="F34" s="37"/>
      <c r="G34" s="49"/>
      <c r="H34" s="49"/>
      <c r="I34" s="49"/>
      <c r="J34" s="57"/>
      <c r="K34" s="57"/>
      <c r="L34" s="35"/>
    </row>
    <row r="35" spans="1:12">
      <c r="A35" s="12" t="s">
        <v>337</v>
      </c>
      <c r="B35" s="12" t="s">
        <v>83</v>
      </c>
      <c r="C35" s="22" t="s">
        <v>174</v>
      </c>
      <c r="D35" s="22" t="s">
        <v>339</v>
      </c>
      <c r="E35" s="24" t="s">
        <v>131</v>
      </c>
      <c r="F35" s="24" t="s">
        <v>135</v>
      </c>
      <c r="G35" s="18">
        <v>132</v>
      </c>
      <c r="H35" s="50">
        <v>40.627101898193359</v>
      </c>
      <c r="I35" s="51">
        <v>0.72769999504089355</v>
      </c>
      <c r="J35" s="51">
        <v>-4.4056000709533691</v>
      </c>
      <c r="K35" s="52">
        <v>1.6864902512501783</v>
      </c>
      <c r="L35" s="12"/>
    </row>
    <row r="36" spans="1:12">
      <c r="A36" s="16" t="s">
        <v>229</v>
      </c>
      <c r="B36" s="16" t="s">
        <v>84</v>
      </c>
      <c r="C36" s="22" t="s">
        <v>227</v>
      </c>
      <c r="D36" s="19" t="s">
        <v>228</v>
      </c>
      <c r="E36" s="24" t="s">
        <v>132</v>
      </c>
      <c r="F36" s="24" t="s">
        <v>136</v>
      </c>
      <c r="G36" s="18">
        <v>150</v>
      </c>
      <c r="H36" s="50">
        <v>36.757999420166016</v>
      </c>
      <c r="I36" s="51">
        <v>0.94029998779296875</v>
      </c>
      <c r="J36" s="51">
        <v>-2.9123001098632812</v>
      </c>
      <c r="K36" s="52">
        <v>2.2048101811386047</v>
      </c>
      <c r="L36" s="12"/>
    </row>
    <row r="37" spans="1:12">
      <c r="A37" s="12" t="s">
        <v>310</v>
      </c>
      <c r="B37" s="12" t="s">
        <v>230</v>
      </c>
      <c r="C37" s="12" t="s">
        <v>176</v>
      </c>
      <c r="D37" s="22" t="s">
        <v>311</v>
      </c>
      <c r="E37" s="24" t="s">
        <v>133</v>
      </c>
      <c r="F37" s="24" t="s">
        <v>137</v>
      </c>
      <c r="G37" s="18">
        <v>146</v>
      </c>
      <c r="H37" s="50">
        <v>37.301399230957031</v>
      </c>
      <c r="I37" s="51">
        <v>0.85269999504089355</v>
      </c>
      <c r="J37" s="51">
        <v>-3.6726999282836914</v>
      </c>
      <c r="K37" s="52">
        <v>1.8718853911391642</v>
      </c>
      <c r="L37" s="12"/>
    </row>
    <row r="38" spans="1:12">
      <c r="A38" s="12" t="s">
        <v>342</v>
      </c>
      <c r="B38" s="12" t="s">
        <v>85</v>
      </c>
      <c r="C38" s="12" t="s">
        <v>175</v>
      </c>
      <c r="D38" s="22" t="s">
        <v>343</v>
      </c>
      <c r="E38" s="24" t="s">
        <v>134</v>
      </c>
      <c r="F38" s="24" t="s">
        <v>138</v>
      </c>
      <c r="G38" s="18">
        <v>142</v>
      </c>
      <c r="H38" s="50">
        <v>35.636398315429688</v>
      </c>
      <c r="I38" s="51">
        <v>0.97299998998641968</v>
      </c>
      <c r="J38" s="51">
        <v>-3.0855998992919922</v>
      </c>
      <c r="K38" s="52">
        <v>2.1090461732847583</v>
      </c>
      <c r="L38" s="12"/>
    </row>
    <row r="39" spans="1:12">
      <c r="A39" s="12"/>
      <c r="B39" s="12"/>
      <c r="C39" s="12"/>
      <c r="E39" s="24"/>
      <c r="F39" s="24"/>
      <c r="G39" s="18"/>
      <c r="H39" s="18"/>
      <c r="I39" s="18"/>
      <c r="J39" s="56"/>
      <c r="K39" s="56"/>
      <c r="L39" s="12"/>
    </row>
    <row r="40" spans="1:12" s="30" customFormat="1" ht="15">
      <c r="A40" s="32" t="s">
        <v>326</v>
      </c>
      <c r="B40" s="32"/>
      <c r="C40" s="36"/>
      <c r="D40" s="36"/>
      <c r="E40" s="37"/>
      <c r="F40" s="37"/>
      <c r="G40" s="49"/>
      <c r="H40" s="49"/>
      <c r="I40" s="49"/>
      <c r="J40" s="57"/>
      <c r="K40" s="57"/>
      <c r="L40" s="35"/>
    </row>
    <row r="41" spans="1:12">
      <c r="A41" s="12" t="s">
        <v>302</v>
      </c>
      <c r="B41" s="12" t="s">
        <v>86</v>
      </c>
      <c r="C41" s="22" t="s">
        <v>177</v>
      </c>
      <c r="D41" s="22" t="s">
        <v>303</v>
      </c>
      <c r="E41" s="24" t="s">
        <v>125</v>
      </c>
      <c r="F41" s="24" t="s">
        <v>128</v>
      </c>
      <c r="G41" s="18">
        <v>141</v>
      </c>
      <c r="H41" s="50">
        <v>36.971900939941406</v>
      </c>
      <c r="I41" s="51">
        <v>0.82690000534057617</v>
      </c>
      <c r="J41" s="51">
        <v>-3.5873000621795654</v>
      </c>
      <c r="K41" s="52"/>
      <c r="L41" s="12"/>
    </row>
    <row r="42" spans="1:12">
      <c r="A42" s="12" t="s">
        <v>374</v>
      </c>
      <c r="B42" s="12" t="s">
        <v>87</v>
      </c>
      <c r="C42" s="22" t="s">
        <v>178</v>
      </c>
      <c r="D42" s="22" t="s">
        <v>375</v>
      </c>
      <c r="E42" s="24" t="s">
        <v>126</v>
      </c>
      <c r="F42" s="24" t="s">
        <v>129</v>
      </c>
      <c r="G42" s="18">
        <v>128</v>
      </c>
      <c r="H42" s="50">
        <v>36.487201690673828</v>
      </c>
      <c r="I42" s="51">
        <v>0.89050000905990601</v>
      </c>
      <c r="J42" s="51">
        <v>-2.3905999660491943</v>
      </c>
      <c r="K42" s="52"/>
      <c r="L42" s="12"/>
    </row>
    <row r="43" spans="1:12">
      <c r="A43" s="12" t="s">
        <v>362</v>
      </c>
      <c r="B43" s="12" t="s">
        <v>250</v>
      </c>
      <c r="C43" s="22" t="s">
        <v>179</v>
      </c>
      <c r="D43" s="22" t="s">
        <v>363</v>
      </c>
      <c r="E43" s="27" t="s">
        <v>127</v>
      </c>
      <c r="F43" s="27" t="s">
        <v>130</v>
      </c>
      <c r="G43" s="21">
        <v>127</v>
      </c>
      <c r="H43" s="50">
        <v>40.939498901367188</v>
      </c>
      <c r="I43" s="51">
        <v>0.9968000054359436</v>
      </c>
      <c r="J43" s="51">
        <v>-4.728600025177002</v>
      </c>
      <c r="K43" s="52"/>
      <c r="L43" s="12"/>
    </row>
    <row r="44" spans="1:12">
      <c r="A44" s="12" t="s">
        <v>270</v>
      </c>
      <c r="B44" s="12" t="s">
        <v>88</v>
      </c>
      <c r="C44" s="22" t="s">
        <v>180</v>
      </c>
      <c r="D44" s="22" t="s">
        <v>271</v>
      </c>
      <c r="E44" s="24" t="s">
        <v>123</v>
      </c>
      <c r="F44" s="24" t="s">
        <v>124</v>
      </c>
      <c r="G44" s="18">
        <v>129</v>
      </c>
      <c r="H44" s="52">
        <v>30.905999999999999</v>
      </c>
      <c r="I44" s="52">
        <v>0.997</v>
      </c>
      <c r="J44" s="52">
        <f>-3.25</f>
        <v>-3.25</v>
      </c>
      <c r="K44" s="52">
        <f>10^(-1/J44)</f>
        <v>2.0309176209047357</v>
      </c>
      <c r="L44" s="12"/>
    </row>
    <row r="45" spans="1:12">
      <c r="E45" s="23"/>
      <c r="F45" s="23"/>
      <c r="G45" s="55"/>
      <c r="H45" s="55"/>
      <c r="I45" s="18"/>
      <c r="J45" s="56"/>
      <c r="K45" s="56"/>
      <c r="L45" s="12"/>
    </row>
    <row r="46" spans="1:12" s="30" customFormat="1" ht="15">
      <c r="A46" s="32" t="s">
        <v>327</v>
      </c>
      <c r="B46" s="32"/>
      <c r="C46" s="36"/>
      <c r="D46" s="36"/>
      <c r="E46" s="37"/>
      <c r="F46" s="37"/>
      <c r="G46" s="49"/>
      <c r="H46" s="49"/>
      <c r="I46" s="49"/>
      <c r="J46" s="57"/>
      <c r="K46" s="57"/>
      <c r="L46" s="35"/>
    </row>
    <row r="47" spans="1:12">
      <c r="A47" s="12" t="s">
        <v>306</v>
      </c>
      <c r="B47" s="12" t="s">
        <v>257</v>
      </c>
      <c r="C47" s="22" t="s">
        <v>182</v>
      </c>
      <c r="D47" s="22" t="s">
        <v>307</v>
      </c>
      <c r="E47" s="24" t="s">
        <v>121</v>
      </c>
      <c r="F47" s="24" t="s">
        <v>122</v>
      </c>
      <c r="G47" s="18">
        <v>126</v>
      </c>
      <c r="H47" s="50">
        <v>37.748001098632812</v>
      </c>
      <c r="I47" s="51">
        <v>0.99029999971389771</v>
      </c>
      <c r="J47" s="51">
        <v>-3.6324000358581543</v>
      </c>
      <c r="K47" s="52">
        <v>1.8849510404678469</v>
      </c>
      <c r="L47" s="12"/>
    </row>
    <row r="48" spans="1:12">
      <c r="A48" s="12" t="s">
        <v>272</v>
      </c>
      <c r="B48" s="12" t="s">
        <v>89</v>
      </c>
      <c r="C48" s="22" t="s">
        <v>181</v>
      </c>
      <c r="D48" s="22" t="s">
        <v>273</v>
      </c>
      <c r="E48" s="24" t="s">
        <v>119</v>
      </c>
      <c r="F48" s="24" t="s">
        <v>120</v>
      </c>
      <c r="G48" s="18">
        <v>128</v>
      </c>
      <c r="H48" s="50">
        <v>37.220798492431641</v>
      </c>
      <c r="I48" s="51">
        <v>0.81499999761581421</v>
      </c>
      <c r="J48" s="51">
        <v>-3.1484000682830811</v>
      </c>
      <c r="K48" s="52">
        <v>2.0778856422284204</v>
      </c>
      <c r="L48" s="12"/>
    </row>
    <row r="49" spans="1:12">
      <c r="A49" s="12"/>
      <c r="B49" s="12"/>
      <c r="E49" s="23"/>
      <c r="F49" s="23"/>
      <c r="G49" s="55"/>
      <c r="H49" s="55"/>
      <c r="I49" s="18"/>
      <c r="J49" s="56"/>
      <c r="K49" s="56"/>
      <c r="L49" s="12"/>
    </row>
    <row r="50" spans="1:12" s="30" customFormat="1" ht="15">
      <c r="A50" s="32" t="s">
        <v>330</v>
      </c>
      <c r="B50" s="32"/>
      <c r="C50" s="36"/>
      <c r="D50" s="36"/>
      <c r="E50" s="36"/>
      <c r="F50" s="36"/>
      <c r="G50" s="57"/>
      <c r="H50" s="57"/>
      <c r="I50" s="57"/>
      <c r="J50" s="57"/>
      <c r="K50" s="57"/>
      <c r="L50" s="35"/>
    </row>
    <row r="51" spans="1:12">
      <c r="A51" s="12" t="s">
        <v>378</v>
      </c>
      <c r="B51" s="12" t="s">
        <v>32</v>
      </c>
      <c r="C51" s="22" t="s">
        <v>183</v>
      </c>
      <c r="D51" s="10" t="s">
        <v>379</v>
      </c>
      <c r="E51" s="12" t="s">
        <v>33</v>
      </c>
      <c r="F51" s="12" t="s">
        <v>34</v>
      </c>
      <c r="G51" s="18">
        <v>112</v>
      </c>
      <c r="H51" s="54">
        <v>27.623999999999999</v>
      </c>
      <c r="I51" s="54">
        <v>0.99234</v>
      </c>
      <c r="J51" s="54">
        <v>-3.7843</v>
      </c>
      <c r="K51" s="54">
        <v>1.8375944185701159</v>
      </c>
      <c r="L51" s="17"/>
    </row>
    <row r="52" spans="1:12">
      <c r="A52" s="12" t="s">
        <v>296</v>
      </c>
      <c r="B52" s="12" t="s">
        <v>256</v>
      </c>
      <c r="C52" s="22" t="s">
        <v>185</v>
      </c>
      <c r="D52" s="10" t="s">
        <v>297</v>
      </c>
      <c r="E52" s="24" t="s">
        <v>111</v>
      </c>
      <c r="F52" s="24" t="s">
        <v>112</v>
      </c>
      <c r="G52" s="18">
        <v>135</v>
      </c>
      <c r="H52" s="50">
        <v>40.405899047851562</v>
      </c>
      <c r="I52" s="51">
        <v>0.83459997177124023</v>
      </c>
      <c r="J52" s="51">
        <v>-4.152400016784668</v>
      </c>
      <c r="K52" s="52">
        <v>1.741103475361615</v>
      </c>
      <c r="L52" s="17"/>
    </row>
    <row r="53" spans="1:12">
      <c r="A53" s="12" t="s">
        <v>372</v>
      </c>
      <c r="B53" s="12" t="s">
        <v>255</v>
      </c>
      <c r="C53" s="22" t="s">
        <v>184</v>
      </c>
      <c r="D53" s="10" t="s">
        <v>373</v>
      </c>
      <c r="E53" s="24" t="s">
        <v>109</v>
      </c>
      <c r="F53" s="24" t="s">
        <v>110</v>
      </c>
      <c r="G53" s="18">
        <v>114</v>
      </c>
      <c r="H53" s="50">
        <v>37.122398376464844</v>
      </c>
      <c r="I53" s="51">
        <v>0.94419997930526733</v>
      </c>
      <c r="J53" s="51">
        <v>-3.1512999534606934</v>
      </c>
      <c r="K53" s="52">
        <v>2.0764876899560978</v>
      </c>
      <c r="L53" s="17"/>
    </row>
    <row r="54" spans="1:12">
      <c r="A54" s="12" t="s">
        <v>312</v>
      </c>
      <c r="B54" s="29" t="s">
        <v>252</v>
      </c>
      <c r="C54" s="22" t="s">
        <v>187</v>
      </c>
      <c r="D54" s="10" t="s">
        <v>313</v>
      </c>
      <c r="E54" s="26" t="s">
        <v>113</v>
      </c>
      <c r="F54" s="26" t="s">
        <v>114</v>
      </c>
      <c r="G54" s="53">
        <v>125</v>
      </c>
      <c r="H54" s="50">
        <v>38.299400329589844</v>
      </c>
      <c r="I54" s="51">
        <v>0.5120999813079834</v>
      </c>
      <c r="J54" s="51">
        <v>-2.4670999050140381</v>
      </c>
      <c r="K54" s="52">
        <v>2.5429288773426495</v>
      </c>
      <c r="L54" s="17"/>
    </row>
    <row r="55" spans="1:12">
      <c r="A55" s="12" t="s">
        <v>300</v>
      </c>
      <c r="B55" s="12" t="s">
        <v>254</v>
      </c>
      <c r="C55" s="22" t="s">
        <v>186</v>
      </c>
      <c r="D55" s="10" t="s">
        <v>301</v>
      </c>
      <c r="E55" s="26" t="s">
        <v>115</v>
      </c>
      <c r="F55" s="26" t="s">
        <v>116</v>
      </c>
      <c r="G55" s="53">
        <v>157</v>
      </c>
      <c r="H55" s="50">
        <v>36.050300598144531</v>
      </c>
      <c r="I55" s="51">
        <v>0.93540000915527344</v>
      </c>
      <c r="J55" s="51">
        <v>-2.6154999732971191</v>
      </c>
      <c r="K55" s="52">
        <v>2.4117710475880827</v>
      </c>
      <c r="L55" s="17"/>
    </row>
    <row r="56" spans="1:12">
      <c r="A56" s="12" t="s">
        <v>314</v>
      </c>
      <c r="B56" s="12" t="s">
        <v>57</v>
      </c>
      <c r="C56" s="22" t="s">
        <v>213</v>
      </c>
      <c r="D56" s="10" t="s">
        <v>315</v>
      </c>
      <c r="E56" s="26" t="s">
        <v>58</v>
      </c>
      <c r="F56" s="26" t="s">
        <v>59</v>
      </c>
      <c r="G56" s="53">
        <v>122</v>
      </c>
      <c r="H56" s="50">
        <v>38.805801391601562</v>
      </c>
      <c r="I56" s="51">
        <v>0.9179999828338623</v>
      </c>
      <c r="J56" s="51">
        <v>-3.012700080871582</v>
      </c>
      <c r="K56" s="52">
        <v>2.1474752233766328</v>
      </c>
      <c r="L56" s="17"/>
    </row>
    <row r="57" spans="1:12">
      <c r="A57" s="12" t="s">
        <v>274</v>
      </c>
      <c r="B57" s="12" t="s">
        <v>16</v>
      </c>
      <c r="C57" s="22" t="s">
        <v>253</v>
      </c>
      <c r="D57" s="10" t="s">
        <v>275</v>
      </c>
      <c r="E57" s="24" t="s">
        <v>117</v>
      </c>
      <c r="F57" s="24" t="s">
        <v>118</v>
      </c>
      <c r="G57" s="18">
        <v>130</v>
      </c>
      <c r="H57" s="50">
        <v>40.929100036621094</v>
      </c>
      <c r="I57" s="51">
        <v>0.94050002098083496</v>
      </c>
      <c r="J57" s="51">
        <v>-4.213900089263916</v>
      </c>
      <c r="K57" s="52">
        <v>1.7270696425156096</v>
      </c>
      <c r="L57" s="17"/>
    </row>
    <row r="58" spans="1:12">
      <c r="A58" s="12"/>
      <c r="B58" s="12"/>
      <c r="D58" s="10"/>
      <c r="E58" s="24"/>
      <c r="F58" s="24"/>
      <c r="G58" s="18"/>
      <c r="H58" s="18"/>
      <c r="I58" s="18"/>
      <c r="J58" s="18"/>
      <c r="K58" s="18"/>
      <c r="L58" s="17"/>
    </row>
    <row r="59" spans="1:12" s="30" customFormat="1" ht="15">
      <c r="A59" s="32" t="s">
        <v>325</v>
      </c>
      <c r="B59" s="32"/>
      <c r="C59" s="36"/>
      <c r="D59" s="38"/>
      <c r="E59" s="37"/>
      <c r="F59" s="37"/>
      <c r="G59" s="49"/>
      <c r="H59" s="49"/>
      <c r="I59" s="49"/>
      <c r="J59" s="49"/>
      <c r="K59" s="49"/>
      <c r="L59" s="33"/>
    </row>
    <row r="60" spans="1:12">
      <c r="A60" s="12" t="s">
        <v>352</v>
      </c>
      <c r="B60" s="12" t="s">
        <v>241</v>
      </c>
      <c r="C60" s="22" t="s">
        <v>188</v>
      </c>
      <c r="D60" s="10" t="s">
        <v>353</v>
      </c>
      <c r="E60" s="24" t="s">
        <v>258</v>
      </c>
      <c r="F60" s="24" t="s">
        <v>260</v>
      </c>
      <c r="G60" s="18">
        <v>118</v>
      </c>
      <c r="H60" s="50">
        <v>36.337001800537109</v>
      </c>
      <c r="I60" s="51">
        <v>0.95349997282028198</v>
      </c>
      <c r="J60" s="51">
        <v>-2.8329999446868896</v>
      </c>
      <c r="K60" s="52">
        <v>2.254149472689539</v>
      </c>
      <c r="L60" s="17"/>
    </row>
    <row r="61" spans="1:12">
      <c r="A61" s="22" t="s">
        <v>388</v>
      </c>
      <c r="B61" s="22" t="s">
        <v>242</v>
      </c>
      <c r="C61" s="22" t="s">
        <v>191</v>
      </c>
      <c r="D61" s="10" t="s">
        <v>389</v>
      </c>
      <c r="E61" s="24" t="s">
        <v>259</v>
      </c>
      <c r="F61" s="24" t="s">
        <v>261</v>
      </c>
      <c r="G61" s="18">
        <v>113</v>
      </c>
      <c r="H61" s="50">
        <v>37.699100494384766</v>
      </c>
      <c r="I61" s="51">
        <v>0.79919999837875366</v>
      </c>
      <c r="J61" s="51">
        <v>-3.1947999000549316</v>
      </c>
      <c r="K61" s="52">
        <v>2.0559315387708414</v>
      </c>
      <c r="L61" s="17"/>
    </row>
    <row r="62" spans="1:12">
      <c r="A62" s="22" t="s">
        <v>346</v>
      </c>
      <c r="B62" s="12" t="s">
        <v>0</v>
      </c>
      <c r="C62" s="22" t="s">
        <v>189</v>
      </c>
      <c r="D62" s="10" t="s">
        <v>347</v>
      </c>
      <c r="E62" s="24" t="s">
        <v>262</v>
      </c>
      <c r="F62" s="24" t="s">
        <v>264</v>
      </c>
      <c r="G62" s="18">
        <v>126</v>
      </c>
      <c r="H62" s="50">
        <v>36.209701538085938</v>
      </c>
      <c r="I62" s="51">
        <v>0.96020001173019409</v>
      </c>
      <c r="J62" s="51">
        <v>-3.133699893951416</v>
      </c>
      <c r="K62" s="52">
        <v>2.0850266202095109</v>
      </c>
      <c r="L62" s="17"/>
    </row>
    <row r="63" spans="1:12">
      <c r="A63" s="22" t="s">
        <v>390</v>
      </c>
      <c r="B63" s="12" t="s">
        <v>1</v>
      </c>
      <c r="C63" s="22" t="s">
        <v>190</v>
      </c>
      <c r="D63" s="10" t="s">
        <v>391</v>
      </c>
      <c r="E63" s="24" t="s">
        <v>263</v>
      </c>
      <c r="F63" s="24" t="s">
        <v>265</v>
      </c>
      <c r="G63" s="18">
        <v>119</v>
      </c>
      <c r="H63" s="50">
        <v>36.155899047851562</v>
      </c>
      <c r="I63" s="51">
        <v>0.99989998340606689</v>
      </c>
      <c r="J63" s="51">
        <v>-3.1635000705718994</v>
      </c>
      <c r="K63" s="52">
        <v>2.0706446385530306</v>
      </c>
      <c r="L63" s="17"/>
    </row>
    <row r="64" spans="1:12">
      <c r="D64" s="10"/>
      <c r="E64" s="17"/>
      <c r="F64" s="17"/>
      <c r="G64" s="18"/>
      <c r="H64" s="18"/>
      <c r="I64" s="18"/>
      <c r="J64" s="18"/>
      <c r="K64" s="18"/>
      <c r="L64" s="17"/>
    </row>
    <row r="65" spans="1:12">
      <c r="D65" s="10"/>
      <c r="E65" s="17"/>
      <c r="F65" s="17"/>
      <c r="G65" s="18"/>
      <c r="H65" s="18"/>
      <c r="I65" s="18"/>
      <c r="J65" s="18"/>
      <c r="K65" s="18"/>
      <c r="L65" s="17"/>
    </row>
    <row r="66" spans="1:12">
      <c r="D66" s="10"/>
      <c r="E66" s="17"/>
      <c r="F66" s="17"/>
      <c r="G66" s="18"/>
      <c r="H66" s="18"/>
      <c r="I66" s="18"/>
      <c r="J66" s="18"/>
      <c r="K66" s="18"/>
      <c r="L66" s="17"/>
    </row>
    <row r="67" spans="1:12" s="30" customFormat="1" ht="15">
      <c r="A67" s="32" t="s">
        <v>329</v>
      </c>
      <c r="B67" s="32"/>
      <c r="C67" s="36"/>
      <c r="D67" s="36"/>
      <c r="E67" s="37"/>
      <c r="F67" s="37"/>
      <c r="G67" s="49"/>
      <c r="H67" s="49"/>
      <c r="I67" s="49"/>
      <c r="J67" s="49"/>
      <c r="K67" s="49"/>
      <c r="L67" s="33"/>
    </row>
    <row r="68" spans="1:12">
      <c r="A68" s="22" t="s">
        <v>386</v>
      </c>
      <c r="B68" s="12" t="s">
        <v>2</v>
      </c>
      <c r="C68" s="22" t="s">
        <v>202</v>
      </c>
      <c r="D68" s="22" t="s">
        <v>387</v>
      </c>
      <c r="E68" s="24" t="s">
        <v>266</v>
      </c>
      <c r="F68" s="24" t="s">
        <v>267</v>
      </c>
      <c r="G68" s="18">
        <v>135</v>
      </c>
      <c r="H68" s="50">
        <v>37.674301147460938</v>
      </c>
      <c r="I68" s="51">
        <v>0.91079998016357422</v>
      </c>
      <c r="J68" s="51">
        <v>-3.4993000030517578</v>
      </c>
      <c r="K68" s="52">
        <v>1.9309518293582457</v>
      </c>
      <c r="L68" s="17"/>
    </row>
    <row r="69" spans="1:12">
      <c r="A69" s="12" t="s">
        <v>360</v>
      </c>
      <c r="B69" s="12" t="s">
        <v>3</v>
      </c>
      <c r="C69" s="22" t="s">
        <v>192</v>
      </c>
      <c r="D69" s="22" t="s">
        <v>361</v>
      </c>
      <c r="E69" s="24" t="s">
        <v>90</v>
      </c>
      <c r="F69" s="24" t="s">
        <v>268</v>
      </c>
      <c r="G69" s="18">
        <v>141</v>
      </c>
      <c r="H69" s="50">
        <v>39.665798187255859</v>
      </c>
      <c r="I69" s="51">
        <v>0.91729998588562012</v>
      </c>
      <c r="J69" s="51">
        <v>-3.746999979019165</v>
      </c>
      <c r="K69" s="52">
        <v>1.8487584512202202</v>
      </c>
      <c r="L69" s="17"/>
    </row>
    <row r="70" spans="1:12">
      <c r="A70" s="12" t="s">
        <v>354</v>
      </c>
      <c r="B70" s="12" t="s">
        <v>4</v>
      </c>
      <c r="C70" s="22" t="s">
        <v>193</v>
      </c>
      <c r="D70" s="22" t="s">
        <v>355</v>
      </c>
      <c r="E70" s="24" t="s">
        <v>91</v>
      </c>
      <c r="F70" s="24" t="s">
        <v>92</v>
      </c>
      <c r="G70" s="58">
        <v>149</v>
      </c>
      <c r="H70" s="50">
        <v>38.640598297119141</v>
      </c>
      <c r="I70" s="51">
        <v>0.96350002288818359</v>
      </c>
      <c r="J70" s="51">
        <v>-3.6352999210357666</v>
      </c>
      <c r="K70" s="52">
        <v>1.8839981283541978</v>
      </c>
      <c r="L70" s="17"/>
    </row>
    <row r="71" spans="1:12">
      <c r="A71" s="22" t="s">
        <v>278</v>
      </c>
      <c r="B71" s="28" t="s">
        <v>251</v>
      </c>
      <c r="C71" s="22" t="s">
        <v>203</v>
      </c>
      <c r="D71" s="22" t="s">
        <v>279</v>
      </c>
      <c r="E71" s="24" t="s">
        <v>93</v>
      </c>
      <c r="F71" s="24" t="s">
        <v>94</v>
      </c>
      <c r="G71" s="18">
        <v>121</v>
      </c>
      <c r="H71" s="50">
        <v>37.936698913574219</v>
      </c>
      <c r="I71" s="51">
        <v>0.81120002269744873</v>
      </c>
      <c r="J71" s="51">
        <v>-2.7683000564575195</v>
      </c>
      <c r="K71" s="52">
        <v>2.2973783180319218</v>
      </c>
      <c r="L71" s="17"/>
    </row>
    <row r="72" spans="1:12">
      <c r="A72" s="22" t="s">
        <v>320</v>
      </c>
      <c r="B72" s="12" t="s">
        <v>5</v>
      </c>
      <c r="C72" s="22" t="s">
        <v>204</v>
      </c>
      <c r="D72" s="22" t="s">
        <v>321</v>
      </c>
      <c r="E72" s="26" t="s">
        <v>95</v>
      </c>
      <c r="F72" s="26" t="s">
        <v>97</v>
      </c>
      <c r="G72" s="53">
        <v>129</v>
      </c>
      <c r="H72" s="52">
        <v>28.26</v>
      </c>
      <c r="I72" s="52">
        <v>0.998</v>
      </c>
      <c r="J72" s="52">
        <f>-4.635</f>
        <v>-4.6349999999999998</v>
      </c>
      <c r="K72" s="52">
        <f>10^(-1/J72)</f>
        <v>1.6434243986248387</v>
      </c>
      <c r="L72" s="17"/>
    </row>
    <row r="73" spans="1:12">
      <c r="A73" s="22" t="s">
        <v>292</v>
      </c>
      <c r="B73" s="12" t="s">
        <v>6</v>
      </c>
      <c r="C73" s="22" t="s">
        <v>205</v>
      </c>
      <c r="D73" s="22" t="s">
        <v>293</v>
      </c>
      <c r="E73" s="26" t="s">
        <v>96</v>
      </c>
      <c r="F73" s="26" t="s">
        <v>98</v>
      </c>
      <c r="G73" s="53">
        <v>132</v>
      </c>
      <c r="H73" s="50">
        <v>38.937301635742188</v>
      </c>
      <c r="I73" s="51">
        <v>0.77560001611709595</v>
      </c>
      <c r="J73" s="51">
        <v>-3.5764000415802002</v>
      </c>
      <c r="K73" s="52">
        <v>1.9037537794834747</v>
      </c>
      <c r="L73" s="17"/>
    </row>
    <row r="74" spans="1:12">
      <c r="A74" s="12" t="s">
        <v>358</v>
      </c>
      <c r="B74" s="12" t="s">
        <v>7</v>
      </c>
      <c r="C74" s="22" t="s">
        <v>197</v>
      </c>
      <c r="D74" s="22" t="s">
        <v>359</v>
      </c>
      <c r="E74" s="24" t="s">
        <v>99</v>
      </c>
      <c r="F74" s="24" t="s">
        <v>100</v>
      </c>
      <c r="G74" s="18">
        <v>139</v>
      </c>
      <c r="H74" s="50">
        <v>38.413101196289062</v>
      </c>
      <c r="I74" s="51">
        <v>0.93080002069473267</v>
      </c>
      <c r="J74" s="51">
        <v>-4.1167998313903809</v>
      </c>
      <c r="K74" s="52">
        <v>1.7494725083854095</v>
      </c>
      <c r="L74" s="17"/>
    </row>
    <row r="75" spans="1:12">
      <c r="A75" s="12" t="s">
        <v>370</v>
      </c>
      <c r="B75" s="12" t="s">
        <v>35</v>
      </c>
      <c r="C75" s="12" t="s">
        <v>198</v>
      </c>
      <c r="D75" s="12" t="s">
        <v>371</v>
      </c>
      <c r="E75" s="17" t="s">
        <v>42</v>
      </c>
      <c r="F75" s="17" t="s">
        <v>45</v>
      </c>
      <c r="G75" s="18">
        <v>147</v>
      </c>
      <c r="H75" s="52">
        <v>25.702000000000002</v>
      </c>
      <c r="I75" s="52">
        <v>0.93584000000000001</v>
      </c>
      <c r="J75" s="52">
        <v>-2.9022000000000001</v>
      </c>
      <c r="K75" s="52">
        <v>2.2108851933824898</v>
      </c>
      <c r="L75" s="17"/>
    </row>
    <row r="76" spans="1:12">
      <c r="A76" s="12" t="s">
        <v>308</v>
      </c>
      <c r="B76" s="12" t="s">
        <v>36</v>
      </c>
      <c r="C76" s="12" t="s">
        <v>199</v>
      </c>
      <c r="D76" s="12" t="s">
        <v>309</v>
      </c>
      <c r="E76" s="17" t="s">
        <v>43</v>
      </c>
      <c r="F76" s="17" t="s">
        <v>46</v>
      </c>
      <c r="G76" s="18">
        <v>131</v>
      </c>
      <c r="H76" s="52">
        <v>27.324000000000002</v>
      </c>
      <c r="I76" s="52">
        <v>0.98223000000000005</v>
      </c>
      <c r="J76" s="52">
        <v>-2.206</v>
      </c>
      <c r="K76" s="52">
        <v>2.8399399485389973</v>
      </c>
      <c r="L76" s="17"/>
    </row>
    <row r="77" spans="1:12">
      <c r="A77" s="12" t="s">
        <v>276</v>
      </c>
      <c r="B77" s="12" t="s">
        <v>37</v>
      </c>
      <c r="C77" s="12" t="s">
        <v>195</v>
      </c>
      <c r="D77" s="12" t="s">
        <v>277</v>
      </c>
      <c r="E77" s="17" t="s">
        <v>44</v>
      </c>
      <c r="F77" s="17" t="s">
        <v>47</v>
      </c>
      <c r="G77" s="18">
        <v>102</v>
      </c>
      <c r="H77" s="52">
        <v>26.539000000000001</v>
      </c>
      <c r="I77" s="52">
        <v>0.92310000000000003</v>
      </c>
      <c r="J77" s="52">
        <v>-3.9647000000000001</v>
      </c>
      <c r="K77" s="52">
        <v>1.7874170384692063</v>
      </c>
      <c r="L77" s="17"/>
    </row>
    <row r="78" spans="1:12">
      <c r="A78" s="12" t="s">
        <v>286</v>
      </c>
      <c r="B78" s="12" t="s">
        <v>39</v>
      </c>
      <c r="C78" s="12" t="s">
        <v>196</v>
      </c>
      <c r="D78" s="12" t="s">
        <v>287</v>
      </c>
      <c r="E78" s="24" t="s">
        <v>107</v>
      </c>
      <c r="F78" s="24" t="s">
        <v>108</v>
      </c>
      <c r="G78" s="18">
        <v>111</v>
      </c>
      <c r="H78" s="52">
        <v>28.742000000000001</v>
      </c>
      <c r="I78" s="52">
        <v>0.88590000000000002</v>
      </c>
      <c r="J78" s="52">
        <v>-3.2869999999999999</v>
      </c>
      <c r="K78" s="52">
        <v>2.0147853300860312</v>
      </c>
      <c r="L78" s="17"/>
    </row>
    <row r="79" spans="1:12">
      <c r="A79" s="12" t="s">
        <v>394</v>
      </c>
      <c r="B79" s="12" t="s">
        <v>38</v>
      </c>
      <c r="C79" s="12" t="s">
        <v>194</v>
      </c>
      <c r="D79" s="12" t="s">
        <v>395</v>
      </c>
      <c r="E79" s="17" t="s">
        <v>40</v>
      </c>
      <c r="F79" s="17" t="s">
        <v>41</v>
      </c>
      <c r="G79" s="18">
        <v>121</v>
      </c>
      <c r="H79" s="52">
        <v>31.372</v>
      </c>
      <c r="I79" s="52">
        <v>0.98899999999999999</v>
      </c>
      <c r="J79" s="52">
        <v>-4.5058999999999996</v>
      </c>
      <c r="K79" s="52">
        <v>1.666983287158448</v>
      </c>
      <c r="L79" s="17"/>
    </row>
    <row r="80" spans="1:12">
      <c r="E80" s="17"/>
      <c r="F80" s="17"/>
      <c r="G80" s="18"/>
      <c r="H80" s="18"/>
      <c r="I80" s="18"/>
      <c r="J80" s="18"/>
      <c r="K80" s="18"/>
      <c r="L80" s="17"/>
    </row>
    <row r="81" spans="1:12" s="30" customFormat="1" ht="15">
      <c r="A81" s="32" t="s">
        <v>331</v>
      </c>
      <c r="B81" s="32"/>
      <c r="C81" s="36"/>
      <c r="D81" s="36"/>
      <c r="E81" s="37"/>
      <c r="F81" s="37"/>
      <c r="G81" s="49"/>
      <c r="H81" s="49"/>
      <c r="I81" s="49"/>
      <c r="J81" s="49"/>
      <c r="K81" s="49"/>
      <c r="L81" s="33"/>
    </row>
    <row r="82" spans="1:12">
      <c r="A82" s="22" t="s">
        <v>294</v>
      </c>
      <c r="B82" s="12" t="s">
        <v>8</v>
      </c>
      <c r="C82" s="22" t="s">
        <v>206</v>
      </c>
      <c r="D82" s="22" t="s">
        <v>295</v>
      </c>
      <c r="E82" s="27" t="s">
        <v>106</v>
      </c>
      <c r="F82" s="27" t="s">
        <v>105</v>
      </c>
      <c r="G82" s="21">
        <v>114</v>
      </c>
      <c r="H82" s="50">
        <v>39.280899047851562</v>
      </c>
      <c r="I82" s="51">
        <v>0.95440000295639038</v>
      </c>
      <c r="J82" s="51">
        <v>-3.8071999549865723</v>
      </c>
      <c r="K82" s="52">
        <v>1.8308814554723738</v>
      </c>
      <c r="L82" s="17"/>
    </row>
    <row r="83" spans="1:12">
      <c r="B83" s="12"/>
      <c r="E83" s="27"/>
      <c r="F83" s="27"/>
      <c r="G83" s="21"/>
      <c r="H83" s="21"/>
      <c r="I83" s="18"/>
      <c r="J83" s="18"/>
      <c r="K83" s="18"/>
      <c r="L83" s="17"/>
    </row>
    <row r="84" spans="1:12">
      <c r="A84" s="22" t="s">
        <v>366</v>
      </c>
      <c r="B84" s="12" t="s">
        <v>9</v>
      </c>
      <c r="C84" s="22" t="s">
        <v>200</v>
      </c>
      <c r="D84" s="22" t="s">
        <v>367</v>
      </c>
      <c r="E84" s="26" t="s">
        <v>101</v>
      </c>
      <c r="F84" s="26" t="s">
        <v>103</v>
      </c>
      <c r="G84" s="53">
        <v>106</v>
      </c>
      <c r="H84" s="50">
        <v>37.176101684570312</v>
      </c>
      <c r="I84" s="51">
        <v>0.7523999810218811</v>
      </c>
      <c r="J84" s="51">
        <v>-2.3710000514984131</v>
      </c>
      <c r="K84" s="52">
        <v>2.6409669118431434</v>
      </c>
      <c r="L84" s="17"/>
    </row>
    <row r="85" spans="1:12">
      <c r="A85" s="22" t="s">
        <v>316</v>
      </c>
      <c r="B85" s="12" t="s">
        <v>10</v>
      </c>
      <c r="C85" s="22" t="s">
        <v>201</v>
      </c>
      <c r="D85" s="22" t="s">
        <v>317</v>
      </c>
      <c r="E85" s="24" t="s">
        <v>102</v>
      </c>
      <c r="F85" s="24" t="s">
        <v>104</v>
      </c>
      <c r="G85" s="18">
        <v>131</v>
      </c>
      <c r="H85" s="50">
        <v>36.991901397705078</v>
      </c>
      <c r="I85" s="51">
        <v>0.66960000991821289</v>
      </c>
      <c r="J85" s="51">
        <v>-2.1670000553131104</v>
      </c>
      <c r="K85" s="52">
        <v>2.893792953379672</v>
      </c>
      <c r="L85" s="17"/>
    </row>
    <row r="86" spans="1:12">
      <c r="E86" s="17"/>
      <c r="F86" s="17"/>
      <c r="G86" s="18"/>
      <c r="H86" s="18"/>
      <c r="I86" s="18"/>
      <c r="J86" s="18"/>
      <c r="K86" s="18"/>
      <c r="L86" s="17"/>
    </row>
    <row r="87" spans="1:12">
      <c r="E87" s="17"/>
      <c r="F87" s="17"/>
      <c r="G87" s="18"/>
      <c r="H87" s="18"/>
      <c r="I87" s="18"/>
      <c r="J87" s="18"/>
      <c r="K87" s="18"/>
      <c r="L87" s="17"/>
    </row>
    <row r="88" spans="1:12">
      <c r="A88" s="9"/>
      <c r="B88" s="9"/>
      <c r="C88" s="12"/>
      <c r="E88" s="17"/>
      <c r="F88" s="17"/>
      <c r="G88" s="18"/>
      <c r="H88" s="18"/>
      <c r="I88" s="18"/>
      <c r="J88" s="18"/>
      <c r="K88" s="18"/>
      <c r="L88" s="17"/>
    </row>
    <row r="89" spans="1:12" ht="15">
      <c r="A89" s="32" t="s">
        <v>62</v>
      </c>
      <c r="B89" s="43"/>
      <c r="C89" s="43"/>
      <c r="D89" s="43"/>
      <c r="E89" s="44"/>
      <c r="F89" s="44"/>
      <c r="G89" s="59"/>
      <c r="H89" s="59"/>
      <c r="I89" s="59"/>
      <c r="J89" s="59"/>
      <c r="K89" s="59"/>
      <c r="L89" s="17"/>
    </row>
    <row r="90" spans="1:12">
      <c r="A90" s="12" t="s">
        <v>73</v>
      </c>
      <c r="B90" s="12" t="s">
        <v>74</v>
      </c>
      <c r="C90" s="12" t="s">
        <v>69</v>
      </c>
      <c r="D90" s="12" t="s">
        <v>72</v>
      </c>
      <c r="E90" s="8" t="s">
        <v>67</v>
      </c>
      <c r="F90" s="8" t="s">
        <v>68</v>
      </c>
      <c r="G90" s="18">
        <v>150</v>
      </c>
      <c r="H90" s="54">
        <v>25.722000000000001</v>
      </c>
      <c r="I90" s="54">
        <v>0.87649999999999995</v>
      </c>
      <c r="J90" s="54">
        <v>-4.2340999999999998</v>
      </c>
      <c r="K90" s="54">
        <v>1.722573255427545</v>
      </c>
      <c r="L90" s="17"/>
    </row>
    <row r="91" spans="1:12">
      <c r="A91" s="12" t="s">
        <v>75</v>
      </c>
      <c r="B91" s="12" t="s">
        <v>77</v>
      </c>
      <c r="C91" s="12" t="s">
        <v>70</v>
      </c>
      <c r="D91" s="12" t="s">
        <v>76</v>
      </c>
      <c r="E91" s="8" t="s">
        <v>63</v>
      </c>
      <c r="F91" s="8" t="s">
        <v>64</v>
      </c>
      <c r="G91" s="18">
        <v>130</v>
      </c>
      <c r="H91" s="50">
        <v>29.126100540161133</v>
      </c>
      <c r="I91" s="51">
        <v>0.52649998664855957</v>
      </c>
      <c r="J91" s="51">
        <v>-3.4202001094818115</v>
      </c>
      <c r="K91" s="52">
        <v>1.9605618753085547</v>
      </c>
      <c r="L91" s="17"/>
    </row>
    <row r="92" spans="1:12">
      <c r="A92" s="12" t="s">
        <v>78</v>
      </c>
      <c r="B92" s="12" t="s">
        <v>80</v>
      </c>
      <c r="C92" s="12" t="s">
        <v>71</v>
      </c>
      <c r="D92" s="12" t="s">
        <v>79</v>
      </c>
      <c r="E92" s="8" t="s">
        <v>65</v>
      </c>
      <c r="F92" s="8" t="s">
        <v>66</v>
      </c>
      <c r="G92" s="18">
        <v>129</v>
      </c>
      <c r="H92" s="50">
        <v>36.347499847412109</v>
      </c>
      <c r="I92" s="51">
        <v>0.81599998474121094</v>
      </c>
      <c r="J92" s="51">
        <v>-3.0395998954772949</v>
      </c>
      <c r="K92" s="52">
        <v>2.1329990792521207</v>
      </c>
      <c r="L92" s="17"/>
    </row>
    <row r="93" spans="1:12">
      <c r="A93" s="12"/>
      <c r="B93" s="12"/>
      <c r="C93" s="12"/>
      <c r="D93" s="12"/>
      <c r="E93" s="17"/>
      <c r="F93" s="17"/>
      <c r="G93" s="18"/>
      <c r="H93" s="18"/>
      <c r="I93" s="18"/>
      <c r="J93" s="18"/>
      <c r="K93" s="18"/>
      <c r="L93" s="17"/>
    </row>
    <row r="94" spans="1:12">
      <c r="A94" s="12"/>
      <c r="B94" s="12"/>
      <c r="C94" s="12"/>
      <c r="D94" s="12"/>
      <c r="E94" s="17"/>
      <c r="F94" s="17"/>
      <c r="G94" s="18"/>
      <c r="H94" s="18"/>
      <c r="I94" s="18"/>
      <c r="J94" s="18"/>
      <c r="K94" s="18"/>
      <c r="L94" s="17"/>
    </row>
    <row r="95" spans="1:12">
      <c r="A95" s="12"/>
      <c r="B95" s="12"/>
      <c r="C95" s="12"/>
      <c r="D95" s="12"/>
      <c r="E95" s="17"/>
      <c r="F95" s="17"/>
      <c r="G95" s="18"/>
      <c r="H95" s="18"/>
      <c r="I95" s="18"/>
      <c r="J95" s="18"/>
      <c r="K95" s="18"/>
      <c r="L95" s="17"/>
    </row>
    <row r="96" spans="1:12">
      <c r="A96" s="12"/>
      <c r="B96" s="12"/>
      <c r="C96" s="12"/>
      <c r="D96" s="12"/>
      <c r="E96" s="17"/>
      <c r="F96" s="17"/>
      <c r="G96" s="18"/>
      <c r="H96" s="18"/>
      <c r="I96" s="18"/>
      <c r="J96" s="18"/>
      <c r="K96" s="18"/>
      <c r="L96" s="17"/>
    </row>
    <row r="97" spans="1:12">
      <c r="A97" s="12"/>
      <c r="B97" s="12"/>
      <c r="C97" s="12"/>
      <c r="D97" s="12"/>
      <c r="E97" s="17"/>
      <c r="F97" s="17"/>
      <c r="G97" s="18"/>
      <c r="H97" s="18"/>
      <c r="I97" s="18"/>
      <c r="J97" s="18"/>
      <c r="K97" s="18"/>
      <c r="L97" s="17"/>
    </row>
    <row r="98" spans="1:12">
      <c r="A98" s="12"/>
      <c r="B98" s="12"/>
      <c r="C98" s="12"/>
      <c r="D98" s="12"/>
      <c r="E98" s="17"/>
      <c r="F98" s="17"/>
      <c r="G98" s="18"/>
      <c r="H98" s="18"/>
      <c r="I98" s="18"/>
      <c r="J98" s="18"/>
      <c r="K98" s="18"/>
      <c r="L98" s="17"/>
    </row>
    <row r="99" spans="1:12">
      <c r="A99" s="12"/>
      <c r="B99" s="12"/>
      <c r="C99" s="12"/>
      <c r="D99" s="12"/>
      <c r="E99" s="17"/>
      <c r="F99" s="17"/>
      <c r="G99" s="18"/>
      <c r="H99" s="18"/>
      <c r="I99" s="18"/>
      <c r="J99" s="18"/>
      <c r="K99" s="18"/>
      <c r="L99" s="17"/>
    </row>
    <row r="100" spans="1:12">
      <c r="A100" s="12"/>
      <c r="B100" s="12"/>
      <c r="C100" s="12"/>
      <c r="D100" s="12"/>
      <c r="E100" s="17"/>
      <c r="F100" s="17"/>
      <c r="G100" s="18"/>
      <c r="H100" s="18"/>
      <c r="I100" s="18"/>
      <c r="J100" s="18"/>
      <c r="K100" s="18"/>
      <c r="L100" s="17"/>
    </row>
    <row r="101" spans="1:12">
      <c r="A101" s="12"/>
      <c r="B101" s="12"/>
      <c r="C101" s="12"/>
      <c r="D101" s="12"/>
      <c r="E101" s="17"/>
      <c r="F101" s="17"/>
      <c r="G101" s="18"/>
      <c r="H101" s="18"/>
      <c r="I101" s="18"/>
      <c r="J101" s="18"/>
      <c r="K101" s="18"/>
      <c r="L101" s="17"/>
    </row>
    <row r="102" spans="1:12">
      <c r="A102" s="12"/>
      <c r="B102" s="12"/>
      <c r="C102" s="12"/>
      <c r="D102" s="12"/>
      <c r="E102" s="17"/>
      <c r="F102" s="17"/>
      <c r="G102" s="18"/>
      <c r="H102" s="18"/>
      <c r="I102" s="18"/>
      <c r="J102" s="18"/>
      <c r="K102" s="18"/>
      <c r="L102" s="17"/>
    </row>
    <row r="103" spans="1:12">
      <c r="A103" s="12"/>
      <c r="B103" s="12"/>
      <c r="C103" s="12"/>
      <c r="D103" s="12"/>
    </row>
    <row r="104" spans="1:12">
      <c r="A104" s="12"/>
      <c r="B104" s="12"/>
      <c r="C104" s="12"/>
      <c r="D104" s="12"/>
    </row>
    <row r="105" spans="1:12">
      <c r="A105" s="12"/>
      <c r="B105" s="12"/>
      <c r="C105" s="12"/>
      <c r="D105" s="12"/>
    </row>
    <row r="106" spans="1:12">
      <c r="A106" s="12"/>
      <c r="B106" s="12"/>
      <c r="C106" s="12"/>
      <c r="D106" s="12"/>
    </row>
    <row r="107" spans="1:12">
      <c r="A107" s="12"/>
      <c r="B107" s="12"/>
      <c r="C107" s="12"/>
      <c r="D107" s="12"/>
    </row>
    <row r="108" spans="1:12">
      <c r="A108" s="12"/>
      <c r="B108" s="12"/>
      <c r="C108" s="12"/>
      <c r="D108" s="12"/>
    </row>
    <row r="109" spans="1:12">
      <c r="A109" s="12"/>
      <c r="B109" s="12"/>
      <c r="C109" s="12"/>
      <c r="D109" s="12"/>
    </row>
    <row r="110" spans="1:12">
      <c r="A110" s="12"/>
      <c r="B110" s="12"/>
      <c r="C110" s="12"/>
      <c r="D110" s="12"/>
    </row>
    <row r="111" spans="1:12">
      <c r="A111" s="12"/>
      <c r="B111" s="12"/>
      <c r="C111" s="12"/>
      <c r="D111" s="12"/>
    </row>
    <row r="112" spans="1:12">
      <c r="A112" s="12"/>
      <c r="B112" s="12"/>
      <c r="C112" s="12"/>
      <c r="D112" s="12"/>
    </row>
    <row r="113" spans="1:4">
      <c r="A113" s="12"/>
      <c r="B113" s="12"/>
      <c r="C113" s="12"/>
      <c r="D113" s="12"/>
    </row>
    <row r="114" spans="1:4">
      <c r="A114" s="12"/>
      <c r="B114" s="12"/>
      <c r="C114" s="12"/>
      <c r="D114" s="12"/>
    </row>
    <row r="115" spans="1:4">
      <c r="A115" s="12"/>
      <c r="B115" s="12"/>
      <c r="C115" s="12"/>
      <c r="D115" s="12"/>
    </row>
    <row r="116" spans="1:4">
      <c r="A116" s="12"/>
      <c r="B116" s="12"/>
      <c r="C116" s="12"/>
      <c r="D116" s="12"/>
    </row>
    <row r="117" spans="1:4">
      <c r="A117" s="12"/>
      <c r="B117" s="12"/>
      <c r="C117" s="12"/>
      <c r="D117" s="12"/>
    </row>
    <row r="118" spans="1:4">
      <c r="A118" s="12"/>
      <c r="B118" s="12"/>
      <c r="C118" s="12"/>
      <c r="D118" s="12"/>
    </row>
    <row r="119" spans="1:4">
      <c r="A119" s="12"/>
      <c r="B119" s="12"/>
      <c r="C119" s="12"/>
      <c r="D119" s="12"/>
    </row>
    <row r="120" spans="1:4">
      <c r="A120" s="12"/>
      <c r="B120" s="12"/>
      <c r="C120" s="12"/>
      <c r="D120" s="12"/>
    </row>
    <row r="121" spans="1:4">
      <c r="A121" s="12"/>
      <c r="B121" s="12"/>
      <c r="C121" s="12"/>
      <c r="D121" s="12"/>
    </row>
    <row r="122" spans="1:4">
      <c r="A122" s="12"/>
      <c r="B122" s="12"/>
      <c r="C122" s="12"/>
      <c r="D122" s="12"/>
    </row>
    <row r="123" spans="1:4">
      <c r="A123" s="12"/>
      <c r="B123" s="12"/>
      <c r="C123" s="12"/>
      <c r="D123" s="12"/>
    </row>
    <row r="124" spans="1:4">
      <c r="A124" s="12"/>
      <c r="B124" s="12"/>
      <c r="C124" s="12"/>
      <c r="D124" s="12"/>
    </row>
    <row r="125" spans="1:4">
      <c r="A125" s="12"/>
      <c r="B125" s="12"/>
      <c r="C125" s="12"/>
      <c r="D125" s="12"/>
    </row>
    <row r="126" spans="1:4">
      <c r="A126" s="12"/>
      <c r="B126" s="12"/>
      <c r="C126" s="12"/>
      <c r="D126" s="12"/>
    </row>
    <row r="127" spans="1:4">
      <c r="A127" s="12"/>
      <c r="B127" s="12"/>
      <c r="C127" s="12"/>
      <c r="D127" s="12"/>
    </row>
    <row r="128" spans="1:4">
      <c r="A128" s="12"/>
      <c r="B128" s="12"/>
      <c r="C128" s="12"/>
      <c r="D128" s="12"/>
    </row>
    <row r="129" spans="1:4">
      <c r="A129" s="12"/>
      <c r="B129" s="12"/>
      <c r="C129" s="12"/>
      <c r="D129" s="12"/>
    </row>
    <row r="130" spans="1:4">
      <c r="A130" s="12"/>
      <c r="B130" s="12"/>
      <c r="C130" s="12"/>
      <c r="D130" s="12"/>
    </row>
    <row r="131" spans="1:4">
      <c r="A131" s="12"/>
      <c r="B131" s="12"/>
      <c r="C131" s="12"/>
      <c r="D131" s="12"/>
    </row>
    <row r="132" spans="1:4">
      <c r="A132" s="12"/>
      <c r="B132" s="12"/>
      <c r="C132" s="12"/>
      <c r="D132" s="12"/>
    </row>
    <row r="133" spans="1:4">
      <c r="A133" s="12"/>
      <c r="B133" s="12"/>
      <c r="C133" s="12"/>
      <c r="D133" s="12"/>
    </row>
  </sheetData>
  <mergeCells count="8">
    <mergeCell ref="A1:B1"/>
    <mergeCell ref="J19:J20"/>
    <mergeCell ref="K19:K20"/>
    <mergeCell ref="I19:I20"/>
    <mergeCell ref="H19:H20"/>
    <mergeCell ref="E19:E20"/>
    <mergeCell ref="F19:F20"/>
    <mergeCell ref="G19:G20"/>
  </mergeCells>
  <phoneticPr fontId="12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E8"/>
  <sheetViews>
    <sheetView workbookViewId="0">
      <selection activeCell="B7" sqref="B7"/>
    </sheetView>
  </sheetViews>
  <sheetFormatPr baseColWidth="10" defaultColWidth="8.83203125" defaultRowHeight="14"/>
  <cols>
    <col min="1" max="1" width="32.33203125" customWidth="1"/>
    <col min="2" max="2" width="37.6640625" customWidth="1"/>
    <col min="3" max="3" width="37.33203125" customWidth="1"/>
    <col min="4" max="4" width="28.33203125" customWidth="1"/>
    <col min="5" max="5" width="31.6640625" customWidth="1"/>
  </cols>
  <sheetData>
    <row r="1" spans="1:5">
      <c r="A1" s="2"/>
      <c r="B1" s="2"/>
      <c r="C1" s="9"/>
      <c r="D1" s="11"/>
      <c r="E1" s="9"/>
    </row>
    <row r="2" spans="1:5">
      <c r="A2" s="7"/>
      <c r="B2" s="7"/>
    </row>
    <row r="4" spans="1:5">
      <c r="B4" s="8"/>
      <c r="C4" s="8"/>
      <c r="D4" s="8"/>
    </row>
    <row r="5" spans="1:5">
      <c r="B5" s="8"/>
    </row>
    <row r="6" spans="1:5">
      <c r="B6" s="8"/>
    </row>
    <row r="7" spans="1:5">
      <c r="B7" s="8"/>
    </row>
    <row r="8" spans="1:5">
      <c r="B8" s="8"/>
    </row>
  </sheetData>
  <mergeCells count="1">
    <mergeCell ref="A1:B1"/>
  </mergeCells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ColWidth="8.83203125" defaultRowHeight="14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Arun</dc:creator>
  <cp:lastModifiedBy>Kelly Monk</cp:lastModifiedBy>
  <dcterms:created xsi:type="dcterms:W3CDTF">2014-06-17T08:15:35Z</dcterms:created>
  <dcterms:modified xsi:type="dcterms:W3CDTF">2014-12-29T21:34:57Z</dcterms:modified>
</cp:coreProperties>
</file>