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2480" yWindow="1200" windowWidth="26920" windowHeight="19800" tabRatio="500" firstSheet="9" activeTab="9"/>
  </bookViews>
  <sheets>
    <sheet name="Table 2" sheetId="1" r:id="rId1"/>
    <sheet name="Table 4" sheetId="2" r:id="rId2"/>
    <sheet name="Table 4 final" sheetId="3" r:id="rId3"/>
    <sheet name="Table 1" sheetId="4" r:id="rId4"/>
    <sheet name="Table 3" sheetId="5" r:id="rId5"/>
    <sheet name="Table 3_V2)" sheetId="6" r:id="rId6"/>
    <sheet name="Recessive_genes_Table_for_M (2)" sheetId="7" r:id="rId7"/>
    <sheet name="Table_5" sheetId="8" r:id="rId8"/>
    <sheet name="Table_6Trio_Dominant_Candidates" sheetId="9" r:id="rId9"/>
    <sheet name="Candidate_Genes" sheetId="10" r:id="rId10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32" i="7"/>
  <c r="L32"/>
  <c r="K31"/>
  <c r="L31"/>
  <c r="K30"/>
  <c r="L30"/>
  <c r="K29"/>
  <c r="L29"/>
  <c r="K28"/>
  <c r="L28"/>
  <c r="K27"/>
  <c r="L27"/>
  <c r="K26"/>
  <c r="L26"/>
  <c r="K25"/>
  <c r="L25"/>
  <c r="K24"/>
  <c r="L24"/>
  <c r="K23"/>
  <c r="L23"/>
  <c r="K22"/>
  <c r="L22"/>
  <c r="K21"/>
  <c r="L21"/>
  <c r="K20"/>
  <c r="L20"/>
  <c r="K19"/>
  <c r="L19"/>
  <c r="K18"/>
  <c r="L18"/>
  <c r="K17"/>
  <c r="L17"/>
  <c r="K16"/>
  <c r="L16"/>
  <c r="K15"/>
  <c r="L15"/>
  <c r="K14"/>
  <c r="L14"/>
  <c r="K13"/>
  <c r="L13"/>
  <c r="K12"/>
  <c r="L12"/>
  <c r="K11"/>
  <c r="L11"/>
  <c r="K10"/>
  <c r="L10"/>
  <c r="K9"/>
  <c r="L9"/>
  <c r="K8"/>
  <c r="L8"/>
  <c r="K7"/>
  <c r="L7"/>
  <c r="K6"/>
  <c r="L6"/>
  <c r="K5"/>
  <c r="L5"/>
  <c r="K4"/>
  <c r="L4"/>
</calcChain>
</file>

<file path=xl/sharedStrings.xml><?xml version="1.0" encoding="utf-8"?>
<sst xmlns="http://schemas.openxmlformats.org/spreadsheetml/2006/main" count="963" uniqueCount="437">
  <si>
    <t>% of coding regions covered LESS THAN 20X in replication exomes (maximum out of the 9 exomes)</t>
    <phoneticPr fontId="2" type="noConversion"/>
  </si>
  <si>
    <r>
      <t xml:space="preserve">Table 4  </t>
    </r>
    <r>
      <rPr>
        <sz val="12"/>
        <color indexed="8"/>
        <rFont val="Arial"/>
      </rPr>
      <t xml:space="preserve">Candidate genes containing </t>
    </r>
    <r>
      <rPr>
        <i/>
        <sz val="12"/>
        <color indexed="8"/>
        <rFont val="Arial"/>
      </rPr>
      <t>de novo</t>
    </r>
    <r>
      <rPr>
        <sz val="12"/>
        <color indexed="8"/>
        <rFont val="Arial"/>
      </rPr>
      <t xml:space="preserve"> variants in one ROHHAD case, and one or more additional candidate variants* in other exomes, and mutation analysis results for </t>
    </r>
    <r>
      <rPr>
        <i/>
        <sz val="12"/>
        <color indexed="8"/>
        <rFont val="Arial"/>
      </rPr>
      <t>C17ORF53</t>
    </r>
  </si>
  <si>
    <t>Gene</t>
  </si>
  <si>
    <t>Genomic Position (GRCh37)</t>
  </si>
  <si>
    <t>Variant Type</t>
  </si>
  <si>
    <t>Selected Transcript and Variant Effect</t>
  </si>
  <si>
    <t>MAF (Minor allele count/total allele count: 1000 Genomes Project; EVS; ExAC)**</t>
  </si>
  <si>
    <t>Patient</t>
  </si>
  <si>
    <t>Inheritance</t>
  </si>
  <si>
    <t>PDE11A</t>
  </si>
  <si>
    <t>chr2:178592832</t>
  </si>
  <si>
    <t>Exonic - Synonymous</t>
  </si>
  <si>
    <t>Additional File 1. Low-coverage proportions of candidate genes in replication exomes</t>
    <phoneticPr fontId="2" type="noConversion"/>
  </si>
  <si>
    <t>Father of 41</t>
    <phoneticPr fontId="0" type="noConversion"/>
  </si>
  <si>
    <t>Mother of 42</t>
    <phoneticPr fontId="0" type="noConversion"/>
  </si>
  <si>
    <t>Father of 42</t>
    <phoneticPr fontId="0" type="noConversion"/>
  </si>
  <si>
    <t>Mother of 45</t>
    <phoneticPr fontId="0" type="noConversion"/>
  </si>
  <si>
    <t>Father of 45</t>
    <phoneticPr fontId="0" type="noConversion"/>
  </si>
  <si>
    <t>Mother of 57</t>
    <phoneticPr fontId="0" type="noConversion"/>
  </si>
  <si>
    <t>Father of 57</t>
    <phoneticPr fontId="0" type="noConversion"/>
  </si>
  <si>
    <t>Tumour</t>
  </si>
  <si>
    <t>249.8 (40)</t>
  </si>
  <si>
    <t>95.11 (0.54)</t>
  </si>
  <si>
    <t>Replication Cohort</t>
    <phoneticPr fontId="2" type="noConversion"/>
  </si>
  <si>
    <t>WASH U (Illumina All Exon 65MB, Illumina HiSeq 2000, NovoAlign 2.07.13)</t>
  </si>
  <si>
    <t>BGI (Agilent SureSelect V4, Illumina HiSeq 2000, BWA 0.5.9)</t>
    <phoneticPr fontId="2" type="noConversion"/>
  </si>
  <si>
    <t>28.1 (1.7)</t>
  </si>
  <si>
    <t>50.95 (1.79)</t>
  </si>
  <si>
    <t>Perkin Elmer Corp (Agilent SureSelect Human All Exon 38MB, Illumina HiSeq 2000, Bowtie 0.12.7)</t>
  </si>
  <si>
    <t>A032</t>
    <phoneticPr fontId="0" type="noConversion"/>
  </si>
  <si>
    <t>*ACHRI: Alberta Children’s Hospital Research Institute, Calgary, Canada; WASH U; Washington University, St. Louis, USA; BGI: Beijing Genome Institute, Beijing, China</t>
  </si>
  <si>
    <t>% of coding regions covered LESS THAN 4X in replication exomes  (maximum out of the 9 exomes)</t>
    <phoneticPr fontId="2" type="noConversion"/>
  </si>
  <si>
    <t xml:space="preserve"> Candidate gene</t>
    <phoneticPr fontId="2" type="noConversion"/>
  </si>
  <si>
    <t>Origin of candidate gene</t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</si>
  <si>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27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</si>
  <si>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45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</si>
  <si>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25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</si>
  <si>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45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</si>
  <si>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 xml:space="preserve">de novo </t>
    </r>
    <r>
      <rPr>
        <sz val="12"/>
        <rFont val="Arial"/>
        <family val="2"/>
      </rPr>
      <t>mutation in Patient 27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</si>
  <si>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41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</si>
  <si>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 xml:space="preserve">de novo </t>
    </r>
    <r>
      <rPr>
        <sz val="12"/>
        <rFont val="Arial"/>
        <family val="2"/>
      </rPr>
      <t>mutation in Patient 18</t>
    </r>
    <phoneticPr fontId="2" type="noConversion"/>
  </si>
  <si>
    <r>
      <t>De novo</t>
    </r>
    <r>
      <rPr>
        <sz val="12"/>
        <rFont val="Arial"/>
        <family val="2"/>
      </rPr>
      <t xml:space="preserve"> analysis -</t>
    </r>
    <r>
      <rPr>
        <i/>
        <sz val="12"/>
        <rFont val="Arial"/>
      </rPr>
      <t xml:space="preserve"> de novo</t>
    </r>
    <r>
      <rPr>
        <sz val="12"/>
        <rFont val="Arial"/>
        <family val="2"/>
      </rPr>
      <t xml:space="preserve"> mutation in Patient 25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</si>
  <si>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27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</si>
  <si>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45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</si>
  <si>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42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</si>
  <si>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41</t>
    </r>
    <phoneticPr fontId="2" type="noConversion"/>
  </si>
  <si>
    <r>
      <t>De novo</t>
    </r>
    <r>
      <rPr>
        <sz val="12"/>
        <rFont val="Arial"/>
        <family val="2"/>
      </rPr>
      <t xml:space="preserve"> analysis - </t>
    </r>
    <r>
      <rPr>
        <i/>
        <sz val="12"/>
        <rFont val="Arial"/>
      </rPr>
      <t>de novo</t>
    </r>
    <r>
      <rPr>
        <sz val="12"/>
        <rFont val="Arial"/>
        <family val="2"/>
      </rPr>
      <t xml:space="preserve"> mutation in Patient 25</t>
    </r>
    <phoneticPr fontId="2" type="noConversion"/>
  </si>
  <si>
    <t>Not found; Not found; 0.000043 (5/117236)</t>
  </si>
  <si>
    <t>chr17:44162274</t>
  </si>
  <si>
    <t>3' UTR</t>
  </si>
  <si>
    <t>NM_001171251: c.*342C&gt;G</t>
  </si>
  <si>
    <t>Patient 11</t>
  </si>
  <si>
    <t>WDFY4</t>
  </si>
  <si>
    <t>chr10:50174711</t>
  </si>
  <si>
    <t>NM_020945: c.8577G&gt;T:p.T2859=</t>
  </si>
  <si>
    <t>Patient 45</t>
  </si>
  <si>
    <t>chr10:50186393</t>
  </si>
  <si>
    <t>NM_020945: c.9331C&gt;T:p.R3111W</t>
  </si>
  <si>
    <t>0.0005 (1/2178); 0.00088 (4/4566); 0.00074 (15/20336)</t>
  </si>
  <si>
    <t>FAM199X</t>
  </si>
  <si>
    <t>chrX:103432819</t>
  </si>
  <si>
    <t>NM_207318: c.828C&gt;T:p.S276=</t>
  </si>
  <si>
    <t>Not found; Not found; 0.000024 (3/122866)</t>
  </si>
  <si>
    <t>chrX:103435332</t>
  </si>
  <si>
    <t>3'UTR</t>
  </si>
  <si>
    <t>NM_207318: c.*876C&gt;G</t>
  </si>
  <si>
    <t xml:space="preserve">Table 5. Compound heterozygous mutations observed in exomes of seven ROHHAD cases </t>
    <phoneticPr fontId="2" type="noConversion"/>
  </si>
  <si>
    <t>Proband ID</t>
    <phoneticPr fontId="2" type="noConversion"/>
  </si>
  <si>
    <t>Gene</t>
    <phoneticPr fontId="2" type="noConversion"/>
  </si>
  <si>
    <t>Variant Type</t>
    <phoneticPr fontId="2" type="noConversion"/>
  </si>
  <si>
    <t>Selected Transcript and Variant Effect</t>
    <phoneticPr fontId="2" type="noConversion"/>
  </si>
  <si>
    <t>Inherited from</t>
    <phoneticPr fontId="2" type="noConversion"/>
  </si>
  <si>
    <t>*Candidate Mutations (as described in methods): novel or rare (MAF&lt;0.005, according to 1000 Genomes Project, the Exome Variant Server (EVS) and the Exome Aggregation Consortium (ExAC), exonic, UTR, or splice site (within 2 bp of an exon) variants not within a segmental duplication</t>
  </si>
  <si>
    <t>**1000 Genomes Project (http://www.1000genomes.org); EVS=Exome Variant Server (http://evs.gs.washington.edu/EVS/); ExAC=Exome Aggregation Consortium (http://exac.broadinstitute.org)</t>
  </si>
  <si>
    <r>
      <t xml:space="preserve">Table 2  </t>
    </r>
    <r>
      <rPr>
        <sz val="12"/>
        <rFont val="Arial"/>
        <family val="2"/>
      </rPr>
      <t>Details of exome sequencing</t>
    </r>
  </si>
  <si>
    <t>Cohort</t>
    <phoneticPr fontId="2" type="noConversion"/>
  </si>
  <si>
    <t>Sequencing Site* (Capture Kit, Sequencing Platform, Aligner)</t>
  </si>
  <si>
    <t>Participant ID</t>
    <phoneticPr fontId="0" type="noConversion"/>
  </si>
  <si>
    <t>Description</t>
    <phoneticPr fontId="0" type="noConversion"/>
  </si>
  <si>
    <t>Mean Depth of Coverage</t>
  </si>
  <si>
    <t>Mean Depth of Coverage, Cohort Average (SD)</t>
  </si>
  <si>
    <t>% of Target Region Covered at least 20x</t>
  </si>
  <si>
    <t>% of Target Region Covered at least 20x, Cohort Average (SD)</t>
  </si>
  <si>
    <t>Discovery Cohort</t>
    <phoneticPr fontId="2" type="noConversion"/>
  </si>
  <si>
    <t>ACHRI (Agilent SureSelect V5+UTRs, Life Technologies SOLiD 5500xl, LifeScope 2.5)</t>
  </si>
  <si>
    <t>Proband</t>
    <phoneticPr fontId="0" type="noConversion"/>
  </si>
  <si>
    <t>132.7 (14.1)</t>
  </si>
  <si>
    <t>91.79 (0.81)</t>
  </si>
  <si>
    <t>Mother of 18</t>
    <phoneticPr fontId="0" type="noConversion"/>
  </si>
  <si>
    <t>Father of 18</t>
    <phoneticPr fontId="0" type="noConversion"/>
  </si>
  <si>
    <t>Monozygotic twin of 18</t>
    <phoneticPr fontId="0" type="noConversion"/>
  </si>
  <si>
    <t>Mother of 25</t>
    <phoneticPr fontId="0" type="noConversion"/>
  </si>
  <si>
    <t>Father of 25</t>
    <phoneticPr fontId="0" type="noConversion"/>
  </si>
  <si>
    <t>Mother of 27</t>
    <phoneticPr fontId="0" type="noConversion"/>
  </si>
  <si>
    <t>Father of 27</t>
    <phoneticPr fontId="0" type="noConversion"/>
  </si>
  <si>
    <t>Mother of 41</t>
    <phoneticPr fontId="0" type="noConversion"/>
  </si>
  <si>
    <r>
      <t xml:space="preserve">*** Of these four genes, </t>
    </r>
    <r>
      <rPr>
        <i/>
        <sz val="9"/>
        <color indexed="8"/>
        <rFont val="Arial"/>
      </rPr>
      <t>C17ORF53</t>
    </r>
    <r>
      <rPr>
        <sz val="9"/>
        <color indexed="8"/>
        <rFont val="Arial"/>
      </rPr>
      <t xml:space="preserve"> was selected for mutation analysis in an additional 19 ROHHAD patients. One additional mutation was identified through this analysis, and is represented in the bolded row.</t>
    </r>
  </si>
  <si>
    <r>
      <t>Table 1</t>
    </r>
    <r>
      <rPr>
        <sz val="12"/>
        <color indexed="8"/>
        <rFont val="Arial"/>
      </rPr>
      <t xml:space="preserve">   Phenotype of probands with Rapid-onset Obesity with Hypothalamic Dysfunction, Hypoventilation, and Autonomic Dysregulation (ROHHAD) in Discovery and Replication Cohorts</t>
    </r>
  </si>
  <si>
    <t>Genetic Testing</t>
  </si>
  <si>
    <t>Number of Probands</t>
  </si>
  <si>
    <t>Gender</t>
  </si>
  <si>
    <t>Race/Ethnicity</t>
  </si>
  <si>
    <t>spastic ataxia of the Charlevoix-Saguenay type is caused by homozygous or compound heterozygous mutation in the gene encoding the sacsin protein (SACS). Mostly nonsense or frameshift mutations.</t>
    <phoneticPr fontId="2" type="noConversion"/>
  </si>
  <si>
    <t>7/16</t>
    <phoneticPr fontId="2" type="noConversion"/>
  </si>
  <si>
    <t>11 F; 8 M</t>
  </si>
  <si>
    <t>Age at Rapid-onset Obesity Onset mean (range) in years</t>
  </si>
  <si>
    <t>Hypothalamic Dysfunction</t>
  </si>
  <si>
    <t>Hypoventilation</t>
  </si>
  <si>
    <t>Artificial Ventilation</t>
  </si>
  <si>
    <t>Autonomic Dysregulation</t>
  </si>
  <si>
    <t>Tumour of Neural Crest Origin*</t>
  </si>
  <si>
    <t>Discovery Cohort (Trios)</t>
    <phoneticPr fontId="2" type="noConversion"/>
  </si>
  <si>
    <t>10 F; 6 M</t>
  </si>
  <si>
    <t>14 Caucasian; 2 Hispanic</t>
  </si>
  <si>
    <t>4.3 (2-8)</t>
  </si>
  <si>
    <t>16/16</t>
  </si>
  <si>
    <t>NM_001077196: c.C525T:p.D175D</t>
  </si>
  <si>
    <t>Not found; Not Found; 0.000016 (2/122254)</t>
  </si>
  <si>
    <t>Patient 41</t>
  </si>
  <si>
    <t>De novo</t>
  </si>
  <si>
    <t>chr2:178528608</t>
  </si>
  <si>
    <t>Exonic - Non-synonymous</t>
  </si>
  <si>
    <t>NM_001077196: c.A1300G:p.M434V</t>
  </si>
  <si>
    <t>0.0027 (6/2178); Not found; 0.00032 (39/122690)</t>
  </si>
  <si>
    <t>Patient 24</t>
  </si>
  <si>
    <t>Unknown</t>
  </si>
  <si>
    <t>Patient 18</t>
  </si>
  <si>
    <t>Inherited (and present in MZ twin)</t>
  </si>
  <si>
    <t>chr2:178937010</t>
  </si>
  <si>
    <r>
      <t xml:space="preserve">Exonic </t>
    </r>
    <r>
      <rPr>
        <sz val="10"/>
        <color indexed="8"/>
        <rFont val="Cambria"/>
      </rPr>
      <t>–</t>
    </r>
    <r>
      <rPr>
        <sz val="10"/>
        <color indexed="8"/>
        <rFont val="Arial"/>
      </rPr>
      <t xml:space="preserve"> Non-synonymous</t>
    </r>
  </si>
  <si>
    <t>NM_016953: c.G155C:p.R52T</t>
  </si>
  <si>
    <t>0.0005 (1/2178); 0.0025 (33/13006); 0.0016 (190/118894)</t>
  </si>
  <si>
    <t>Patient 5</t>
  </si>
  <si>
    <t>chr2:178936994</t>
  </si>
  <si>
    <t>Exonic - Frameshift (1bp del)</t>
  </si>
  <si>
    <t>NM_016953: c.171delT:p.G57fs</t>
  </si>
  <si>
    <t>Not found; Not found; Not found</t>
  </si>
  <si>
    <t>Patient 42</t>
  </si>
  <si>
    <t>Inherited</t>
  </si>
  <si>
    <t>C17ORF53***</t>
  </si>
  <si>
    <t>chr17:42226217</t>
  </si>
  <si>
    <t>NM_001171251: c.T1046C:p.I349T</t>
  </si>
  <si>
    <t>Patient 25</t>
  </si>
  <si>
    <t>chr17:42226124</t>
  </si>
  <si>
    <t>NM_001171251: c.G953A:p.R318Q</t>
  </si>
  <si>
    <r>
      <t>0.0014 (3/2178); 0.0024 (31/13006); 0.021 (266/12968)</t>
    </r>
    <r>
      <rPr>
        <sz val="9"/>
        <rFont val="Times New Roman"/>
      </rPr>
      <t> </t>
    </r>
  </si>
  <si>
    <t>chr17:42235240</t>
  </si>
  <si>
    <t>NM_001171251: c.G1810A:p.E604K</t>
  </si>
  <si>
    <t>Neutral (0.085)</t>
  </si>
  <si>
    <t>N/A</t>
  </si>
  <si>
    <t>chr1:198291053</t>
    <phoneticPr fontId="2" type="noConversion"/>
  </si>
  <si>
    <t>chr12:112321388</t>
    <phoneticPr fontId="2" type="noConversion"/>
  </si>
  <si>
    <t>Deleterious (0.999)</t>
  </si>
  <si>
    <t>chr20:37529233</t>
    <phoneticPr fontId="2" type="noConversion"/>
  </si>
  <si>
    <t>chrX:70627913</t>
    <phoneticPr fontId="2" type="noConversion"/>
  </si>
  <si>
    <t>NM_001077358:c.783C&gt;T:p.D261=</t>
    <phoneticPr fontId="2" type="noConversion"/>
  </si>
  <si>
    <t>chr2:178592832</t>
    <phoneticPr fontId="2" type="noConversion"/>
  </si>
  <si>
    <t>chrX:68750448</t>
    <phoneticPr fontId="2" type="noConversion"/>
  </si>
  <si>
    <t>chr5:41311356</t>
    <phoneticPr fontId="2" type="noConversion"/>
  </si>
  <si>
    <t>chr2:62095797</t>
    <phoneticPr fontId="2" type="noConversion"/>
  </si>
  <si>
    <t>chr10:50174711</t>
    <phoneticPr fontId="2" type="noConversion"/>
  </si>
  <si>
    <t>chrX:103432819</t>
    <phoneticPr fontId="2" type="noConversion"/>
  </si>
  <si>
    <t>All variants are heterozygous.</t>
    <phoneticPr fontId="2" type="noConversion"/>
  </si>
  <si>
    <t>EYS:NM_001142800:exon4:c.T455C:p.M152T</t>
    <phoneticPr fontId="2" type="noConversion"/>
  </si>
  <si>
    <t>Neutral (0.031)</t>
    <phoneticPr fontId="2" type="noConversion"/>
  </si>
  <si>
    <t>Not found; Not found; 0.000008239</t>
    <phoneticPr fontId="2" type="noConversion"/>
  </si>
  <si>
    <t>SPEG</t>
  </si>
  <si>
    <t>CADD Score (Phred-Scaled</t>
    <phoneticPr fontId="2" type="noConversion"/>
  </si>
  <si>
    <t>MAF (1000 Genomes Project; EVS; ExAC)</t>
    <phoneticPr fontId="2" type="noConversion"/>
  </si>
  <si>
    <t>Number of Reads Supporting Reference Allele</t>
    <phoneticPr fontId="2" type="noConversion"/>
  </si>
  <si>
    <t>Polyphen-2 Prediction (Probability)</t>
    <phoneticPr fontId="2" type="noConversion"/>
  </si>
  <si>
    <r>
      <t xml:space="preserve">*** Of these four genes, </t>
    </r>
    <r>
      <rPr>
        <i/>
        <sz val="9"/>
        <color indexed="8"/>
        <rFont val="Arial"/>
      </rPr>
      <t>C17ORF53</t>
    </r>
    <r>
      <rPr>
        <sz val="9"/>
        <color indexed="8"/>
        <rFont val="Arial"/>
      </rPr>
      <t xml:space="preserve"> was selected for mutation analysis in an additional 19 ROHHAD patients. One additional mutation was identified through this analysis, and is represented in the shaded cell.</t>
    </r>
  </si>
  <si>
    <r>
      <t> </t>
    </r>
    <r>
      <rPr>
        <sz val="12"/>
        <rFont val="Times New Roman"/>
      </rPr>
      <t>In light of this data, from the new ExAC server, this variant will now be removed from the table because it has a MAF much greater than 0.005. I’ve edited the text accordingly.</t>
    </r>
  </si>
  <si>
    <r>
      <t xml:space="preserve">Table 4  </t>
    </r>
    <r>
      <rPr>
        <sz val="12"/>
        <color indexed="8"/>
        <rFont val="Arial"/>
      </rPr>
      <t xml:space="preserve">Results of extended </t>
    </r>
    <r>
      <rPr>
        <i/>
        <sz val="12"/>
        <color indexed="8"/>
        <rFont val="Arial"/>
      </rPr>
      <t>de novo</t>
    </r>
    <r>
      <rPr>
        <sz val="12"/>
        <color indexed="8"/>
        <rFont val="Arial"/>
      </rPr>
      <t xml:space="preserve"> analysis* and </t>
    </r>
    <r>
      <rPr>
        <i/>
        <sz val="12"/>
        <color indexed="8"/>
        <rFont val="Arial"/>
      </rPr>
      <t>C17ORF53</t>
    </r>
    <r>
      <rPr>
        <sz val="12"/>
        <color indexed="8"/>
        <rFont val="Arial"/>
      </rPr>
      <t xml:space="preserve">  mutation analysis</t>
    </r>
  </si>
  <si>
    <t>CADD (Phred Scaled)</t>
    <phoneticPr fontId="2" type="noConversion"/>
  </si>
  <si>
    <t>PolyPhen-2 (probability)</t>
    <phoneticPr fontId="2" type="noConversion"/>
  </si>
  <si>
    <t>N/A</t>
    <phoneticPr fontId="2" type="noConversion"/>
  </si>
  <si>
    <t>chr2:178528608</t>
    <phoneticPr fontId="2" type="noConversion"/>
  </si>
  <si>
    <t>Neutral (0.027)</t>
    <phoneticPr fontId="2" type="noConversion"/>
  </si>
  <si>
    <t>chr2:178937010</t>
    <phoneticPr fontId="2" type="noConversion"/>
  </si>
  <si>
    <t>Neutral (0.016)</t>
    <phoneticPr fontId="2" type="noConversion"/>
  </si>
  <si>
    <t>chr17:42226217</t>
    <phoneticPr fontId="2" type="noConversion"/>
  </si>
  <si>
    <t>Neutral (0.085)</t>
    <phoneticPr fontId="2" type="noConversion"/>
  </si>
  <si>
    <t>chr17:42235240</t>
    <phoneticPr fontId="2" type="noConversion"/>
  </si>
  <si>
    <t>Neutral (0.494)</t>
    <phoneticPr fontId="2" type="noConversion"/>
  </si>
  <si>
    <t>chr10:50186393</t>
    <phoneticPr fontId="2" type="noConversion"/>
  </si>
  <si>
    <t>Deleterious (0.66)</t>
    <phoneticPr fontId="2" type="noConversion"/>
  </si>
  <si>
    <t>chrX:103435332</t>
    <phoneticPr fontId="2" type="noConversion"/>
  </si>
  <si>
    <r>
      <t xml:space="preserve">*All 16 ROHHAD exomes were searched for candidate mutations (as described in methods: novel or rare (MAF&lt;0.005) exonic, UTR, or splice site (within 2 bp of an exon) variants not within a segmental duplication) within the 13 genes identified as containing </t>
    </r>
    <r>
      <rPr>
        <i/>
        <sz val="9"/>
        <color indexed="8"/>
        <rFont val="Arial"/>
      </rPr>
      <t>de novo</t>
    </r>
    <r>
      <rPr>
        <sz val="9"/>
        <color indexed="8"/>
        <rFont val="Arial"/>
      </rPr>
      <t xml:space="preserve"> variants in one ROHHAD proband.</t>
    </r>
  </si>
  <si>
    <t>polyendocrine-polyneuropathy syndrome (PEPNS) is caused by homozygous mutation in the DMXL2 gene (15-bp in-frame deletion in the DMXL2 gene).</t>
    <phoneticPr fontId="2" type="noConversion"/>
  </si>
  <si>
    <t>DMXL2:NM_001174116:exon8:c.C861T:p.T287T</t>
    <phoneticPr fontId="2" type="noConversion"/>
  </si>
  <si>
    <t>Not found; 0.0004; 0.0005</t>
    <phoneticPr fontId="2" type="noConversion"/>
  </si>
  <si>
    <t>SACS</t>
  </si>
  <si>
    <t>SACS:NM_001278055:exon8:c.T7898G:p.F2633C</t>
    <phoneticPr fontId="2" type="noConversion"/>
  </si>
  <si>
    <t>mom</t>
  </si>
  <si>
    <t>Deleterious (0.999)</t>
    <phoneticPr fontId="2" type="noConversion"/>
  </si>
  <si>
    <t>0.000798722; 0.0035; 0.0028</t>
    <phoneticPr fontId="2" type="noConversion"/>
  </si>
  <si>
    <t>127 (39%)</t>
    <phoneticPr fontId="2" type="noConversion"/>
  </si>
  <si>
    <t>183 (42%)</t>
    <phoneticPr fontId="2" type="noConversion"/>
  </si>
  <si>
    <t>189 (38%)</t>
    <phoneticPr fontId="2" type="noConversion"/>
  </si>
  <si>
    <t>25 (24%)</t>
    <phoneticPr fontId="2" type="noConversion"/>
  </si>
  <si>
    <t>17 (59%)</t>
    <phoneticPr fontId="2" type="noConversion"/>
  </si>
  <si>
    <t>30 (47%)</t>
    <phoneticPr fontId="2" type="noConversion"/>
  </si>
  <si>
    <t>40 (55%)</t>
    <phoneticPr fontId="2" type="noConversion"/>
  </si>
  <si>
    <t>SACS:NM_001278055:exon8:c.G6009T:p.Q2003H</t>
    <phoneticPr fontId="2" type="noConversion"/>
  </si>
  <si>
    <t>dad</t>
  </si>
  <si>
    <t>Deleterious (0.996)</t>
    <phoneticPr fontId="2" type="noConversion"/>
  </si>
  <si>
    <t>ZNF44</t>
  </si>
  <si>
    <t>ZNF44:NM_016264:exon4:c.C923T:p.P308L</t>
    <phoneticPr fontId="2" type="noConversion"/>
  </si>
  <si>
    <t>frameshift deletion</t>
  </si>
  <si>
    <t>10 Caucasian; 3 Hispanic; 6 Asian</t>
  </si>
  <si>
    <t>3.4 (1.8-7)</t>
  </si>
  <si>
    <t>19/19</t>
  </si>
  <si>
    <t>8/19</t>
    <phoneticPr fontId="2" type="noConversion"/>
  </si>
  <si>
    <t>*tumors were ganglioneuromas or ganglioneuroblastomas of the chest and abdomen</t>
  </si>
  <si>
    <r>
      <t>Table 3</t>
    </r>
    <r>
      <rPr>
        <sz val="12"/>
        <color indexed="8"/>
        <rFont val="Arial"/>
      </rPr>
      <t xml:space="preserve">  De novo variants observed in the exomes of seven ROHHAD cases</t>
    </r>
  </si>
  <si>
    <t>Proband ID</t>
  </si>
  <si>
    <t>CD5</t>
  </si>
  <si>
    <t>NM_014207:c.1406A&gt;G:p.E469G</t>
  </si>
  <si>
    <t>exonic - nonsynonymous</t>
  </si>
  <si>
    <t>chr11:60893229</t>
  </si>
  <si>
    <t>CD36</t>
  </si>
  <si>
    <t>NM_001127444:c.1399A&gt;G:p.R467G</t>
  </si>
  <si>
    <t>chr7:80303443</t>
  </si>
  <si>
    <t>C17orf53</t>
  </si>
  <si>
    <t>NM_024032:c.1046T&gt;C:p.I349T</t>
  </si>
  <si>
    <t>NEK7</t>
  </si>
  <si>
    <t>NM_133494:c.*2404A&gt;G</t>
  </si>
  <si>
    <t>chr1:198291053</t>
  </si>
  <si>
    <t>Patient 27</t>
  </si>
  <si>
    <t>MAPKAPK5</t>
  </si>
  <si>
    <t>NM_139078:c.664T&gt;A:p.C222S</t>
  </si>
  <si>
    <t>chr12:112321388</t>
  </si>
  <si>
    <t>PPP1R16B</t>
  </si>
  <si>
    <t>NM_015568:c.477C&gt;A:p.D159E</t>
  </si>
  <si>
    <t>chr20:37529233</t>
  </si>
  <si>
    <t>TAF1</t>
  </si>
  <si>
    <t>NM_004606:c.4356C&gt;T:p.R1452=</t>
  </si>
  <si>
    <t>exonic - synonymous</t>
  </si>
  <si>
    <t>chrX:70627913</t>
  </si>
  <si>
    <t>NM_001077358:c.783C&gt;T:p.D261=</t>
  </si>
  <si>
    <t>FAM155B</t>
  </si>
  <si>
    <t>NM_015686:c.*652G&gt;A</t>
  </si>
  <si>
    <t>chrX:68750448</t>
  </si>
  <si>
    <t>PLCXD3</t>
  </si>
  <si>
    <t>NM_001005473:c.*9191T&gt;C</t>
  </si>
  <si>
    <t>chr5:41311356</t>
  </si>
  <si>
    <t>CCT4</t>
  </si>
  <si>
    <t>NM_006430:c.*613G&gt;A</t>
  </si>
  <si>
    <t>chr2:62095797</t>
  </si>
  <si>
    <t>NM_020945:c.8577G&gt;T:p.T2859=</t>
  </si>
  <si>
    <t>NM_207318:c.828C&gt;T:p.S276=</t>
  </si>
  <si>
    <t>All variants are heterozygous</t>
  </si>
  <si>
    <t>PolyPhen-2 Prediction (probability)</t>
    <phoneticPr fontId="2" type="noConversion"/>
  </si>
  <si>
    <t>Deleterious (1.000)</t>
  </si>
  <si>
    <t>chr11:60893229</t>
    <phoneticPr fontId="2" type="noConversion"/>
  </si>
  <si>
    <t>Neutral (0.006)</t>
  </si>
  <si>
    <t>chr7:80303443</t>
    <phoneticPr fontId="2" type="noConversion"/>
  </si>
  <si>
    <t>Mutations in this gene cause retinitis pigmentosa 25 (autosomal recessive). Mostly nonsense mutations or frameshift deletions. Ours are both missense, though one is predicted damaging. A variant affecting the same amino acid (2598, but G-&gt;D instead of G-&gt;S) is listed as pathogenic, causing retinitis pigmentosa, in ClinVar.</t>
    <phoneticPr fontId="2" type="noConversion"/>
  </si>
  <si>
    <t>43,36</t>
    <phoneticPr fontId="2" type="noConversion"/>
  </si>
  <si>
    <t>NM_006231: exon13:c.G1288A:p.A430T</t>
    <phoneticPr fontId="2" type="noConversion"/>
  </si>
  <si>
    <t>Deleterious (0.977)</t>
    <phoneticPr fontId="2" type="noConversion"/>
  </si>
  <si>
    <t>0.000998403; 0.000077; 0.0007</t>
    <phoneticPr fontId="2" type="noConversion"/>
  </si>
  <si>
    <t>23,21</t>
    <phoneticPr fontId="2" type="noConversion"/>
  </si>
  <si>
    <t>SPEG:NM_005876:exon17:c.A4181G:p.D1394G</t>
  </si>
  <si>
    <t>Neutral (0.235)</t>
    <phoneticPr fontId="2" type="noConversion"/>
  </si>
  <si>
    <t>SPEG:NM_005876:exon30:c.C6854T:p.P2285L</t>
  </si>
  <si>
    <t>Neutral (0.244)</t>
    <phoneticPr fontId="2" type="noConversion"/>
  </si>
  <si>
    <t>Number of Reads Supporting Variant Allele</t>
    <phoneticPr fontId="2" type="noConversion"/>
  </si>
  <si>
    <t>Total Reads</t>
    <phoneticPr fontId="2" type="noConversion"/>
  </si>
  <si>
    <t>% of Reads Supporting Variant Allele</t>
    <phoneticPr fontId="2" type="noConversion"/>
  </si>
  <si>
    <t>Autosomal recessive disease caused by mutations in this gene</t>
    <phoneticPr fontId="2" type="noConversion"/>
  </si>
  <si>
    <t>MAST4</t>
  </si>
  <si>
    <t>nonsynonymous SNV</t>
  </si>
  <si>
    <t>MAST4:NM_001297651:exon1:c.C34T:p.L12F</t>
    <phoneticPr fontId="2" type="noConversion"/>
  </si>
  <si>
    <t>mom</t>
    <phoneticPr fontId="2" type="noConversion"/>
  </si>
  <si>
    <t>Deleterious (0.998)</t>
    <phoneticPr fontId="2" type="noConversion"/>
  </si>
  <si>
    <t>Not found; Not found; 0.00004466</t>
    <phoneticPr fontId="2" type="noConversion"/>
  </si>
  <si>
    <t>MAST4:NM_001297651:exon26:c.C4690T:p.L1564F</t>
    <phoneticPr fontId="2" type="noConversion"/>
  </si>
  <si>
    <t>dad</t>
    <phoneticPr fontId="2" type="noConversion"/>
  </si>
  <si>
    <t>Deleterious (1.000)</t>
    <phoneticPr fontId="2" type="noConversion"/>
  </si>
  <si>
    <t>Not found; Not found; 0.0002</t>
    <phoneticPr fontId="2" type="noConversion"/>
  </si>
  <si>
    <t>OTOG</t>
  </si>
  <si>
    <t>OTOG:NM_001277269:exon47:c.G7907A:p.R2636H</t>
    <phoneticPr fontId="2" type="noConversion"/>
  </si>
  <si>
    <t>Not found; Not found; Not found</t>
    <phoneticPr fontId="2" type="noConversion"/>
  </si>
  <si>
    <t>synonymous SNV</t>
  </si>
  <si>
    <t>OTOG:NM_001277269:exon37:c.C6381T:p.H2127H</t>
    <phoneticPr fontId="2" type="noConversion"/>
  </si>
  <si>
    <t>.</t>
  </si>
  <si>
    <t>DNAH11</t>
  </si>
  <si>
    <t>DNAH11:NM_001277115:exon16:c.T3237C:p.L1079L</t>
  </si>
  <si>
    <t>0.00159744; 0.0032; 0.003</t>
    <phoneticPr fontId="2" type="noConversion"/>
  </si>
  <si>
    <t>primary ciliary dyskinesia-7 (CILD7) is caused by mutation in the DNAH11 gene. mostly nonsense mutations, though one is missense. Both ours are synonymous.</t>
    <phoneticPr fontId="2" type="noConversion"/>
  </si>
  <si>
    <t>DNAH11:NM_001277115:exon57:c.T9468C:p.D3156D</t>
  </si>
  <si>
    <t>0.000199681; 0.0027; 0.0024</t>
    <phoneticPr fontId="2" type="noConversion"/>
  </si>
  <si>
    <t>DMXL2</t>
  </si>
  <si>
    <t>DMXL2:NM_001174117:exon39:c.G6727C:p.V2243L</t>
    <phoneticPr fontId="2" type="noConversion"/>
  </si>
  <si>
    <t>Neutral (0.029)</t>
    <phoneticPr fontId="2" type="noConversion"/>
  </si>
  <si>
    <t>Not found; Not found; 0.0001</t>
    <phoneticPr fontId="2" type="noConversion"/>
  </si>
  <si>
    <t>126 (44%)</t>
    <phoneticPr fontId="2" type="noConversion"/>
  </si>
  <si>
    <t>87 (40%)</t>
    <phoneticPr fontId="2" type="noConversion"/>
  </si>
  <si>
    <t>101 (45%)</t>
    <phoneticPr fontId="2" type="noConversion"/>
  </si>
  <si>
    <t>123 (45%)</t>
    <phoneticPr fontId="2" type="noConversion"/>
  </si>
  <si>
    <t>frameshift deletion</t>
    <phoneticPr fontId="2" type="noConversion"/>
  </si>
  <si>
    <t>145 (43%)</t>
    <phoneticPr fontId="2" type="noConversion"/>
  </si>
  <si>
    <t>157 (38%)</t>
    <phoneticPr fontId="2" type="noConversion"/>
  </si>
  <si>
    <t>nonframeshift deletion</t>
    <phoneticPr fontId="2" type="noConversion"/>
  </si>
  <si>
    <t>56 (30%)</t>
    <phoneticPr fontId="2" type="noConversion"/>
  </si>
  <si>
    <t>37 (43%)</t>
    <phoneticPr fontId="2" type="noConversion"/>
  </si>
  <si>
    <t>118 (43%)</t>
    <phoneticPr fontId="2" type="noConversion"/>
  </si>
  <si>
    <t>113 (36%)</t>
    <phoneticPr fontId="2" type="noConversion"/>
  </si>
  <si>
    <t>171 (39%)</t>
    <phoneticPr fontId="2" type="noConversion"/>
  </si>
  <si>
    <t>125 (39%)</t>
    <phoneticPr fontId="2" type="noConversion"/>
  </si>
  <si>
    <t>197 (43%)</t>
    <phoneticPr fontId="2" type="noConversion"/>
  </si>
  <si>
    <t>Autosomal recessive analysis - compound heterozygous mutations in Patient 41</t>
  </si>
  <si>
    <t>Autosomal recessive analysis - compound heterozygous mutations in Patient 42</t>
  </si>
  <si>
    <t>214 (40%)</t>
    <phoneticPr fontId="2" type="noConversion"/>
  </si>
  <si>
    <t>93 (51%)</t>
    <phoneticPr fontId="2" type="noConversion"/>
  </si>
  <si>
    <r>
      <t>Table 6.</t>
    </r>
    <r>
      <rPr>
        <sz val="12"/>
        <rFont val="Arial"/>
        <family val="2"/>
      </rPr>
      <t xml:space="preserve"> Genes with mutations observed in three of seven ROHHAD cases </t>
    </r>
    <phoneticPr fontId="2" type="noConversion"/>
  </si>
  <si>
    <t>ZNF44:NM_016264:exon4:c.562_563del:p.M188fs</t>
    <phoneticPr fontId="2" type="noConversion"/>
  </si>
  <si>
    <t>Not found; Not found; 0.00008261</t>
    <phoneticPr fontId="2" type="noConversion"/>
  </si>
  <si>
    <t>C15orf39</t>
  </si>
  <si>
    <t>C15orf39:NM_015492:exon2:c.C702T:p.Y234Y</t>
    <phoneticPr fontId="2" type="noConversion"/>
  </si>
  <si>
    <t>0.00139776; 0.0032; 0.0021</t>
    <phoneticPr fontId="2" type="noConversion"/>
  </si>
  <si>
    <t>nonframeshift deletion</t>
  </si>
  <si>
    <t>C15orf39:NM_015492:exon2:c.2210_2221del:p.737_741del</t>
    <phoneticPr fontId="2" type="noConversion"/>
  </si>
  <si>
    <t>Not found; 0.0026; 0.0001</t>
    <phoneticPr fontId="2" type="noConversion"/>
  </si>
  <si>
    <t>CD300LF</t>
  </si>
  <si>
    <t>CD300LF:NM_001289083:exon5:c.T542C:p.I181T</t>
  </si>
  <si>
    <t>Neural (0.278)</t>
    <phoneticPr fontId="2" type="noConversion"/>
  </si>
  <si>
    <t>Not found; Not found; 0.0000249</t>
    <phoneticPr fontId="2" type="noConversion"/>
  </si>
  <si>
    <t>CD300LF:NM_001289083:exon2:c.A336C:p.K112N</t>
    <phoneticPr fontId="2" type="noConversion"/>
  </si>
  <si>
    <t>Deleterious (0.746)</t>
    <phoneticPr fontId="2" type="noConversion"/>
  </si>
  <si>
    <t>Not found; Not found; 0.000033</t>
    <phoneticPr fontId="2" type="noConversion"/>
  </si>
  <si>
    <t>ZFHX4</t>
  </si>
  <si>
    <t>ZFHX4:NM_024721:exon3:c.G3075A:p.A1025A</t>
  </si>
  <si>
    <t>0.000199681; 0.0002; 0.000075</t>
    <phoneticPr fontId="2" type="noConversion"/>
  </si>
  <si>
    <t>ZFHX4:NM_024721:exon10:c.C7262T:p.P2421L</t>
  </si>
  <si>
    <t>Neutral (0.000)</t>
    <phoneticPr fontId="2" type="noConversion"/>
  </si>
  <si>
    <t>ZFHX4:NM_024721:exon11:c.A9960G:p.Q3320Q</t>
  </si>
  <si>
    <t>0.00179712; 0.0019; 0.0025</t>
    <phoneticPr fontId="2" type="noConversion"/>
  </si>
  <si>
    <t>DST</t>
  </si>
  <si>
    <t>DST:NM_015548:exon42:c.T8467C:p.C2823R</t>
    <phoneticPr fontId="2" type="noConversion"/>
  </si>
  <si>
    <t>hereditary sensory and autonomic neuropathy type VI (HSAN6) is caused by homozygous mutation in the DST gene;  autosomal recessive epidermolysis bullosa simplex-2 (EBSB2) is caused by homozygous mutation in the DST gene.</t>
    <phoneticPr fontId="2" type="noConversion"/>
  </si>
  <si>
    <t>DST:NM_015548:exon14:c.A2124G:p.I708M</t>
    <phoneticPr fontId="2" type="noConversion"/>
  </si>
  <si>
    <t>Neutral (0.144)</t>
    <phoneticPr fontId="2" type="noConversion"/>
  </si>
  <si>
    <t>EYS</t>
  </si>
  <si>
    <t>EYS:NM_001142800:exon40:c.G7792A:p.G2598S</t>
    <phoneticPr fontId="2" type="noConversion"/>
  </si>
  <si>
    <t>Neutral (0.09)</t>
    <phoneticPr fontId="2" type="noConversion"/>
  </si>
  <si>
    <t>Not Found; 0.0004; 0.0003</t>
    <phoneticPr fontId="2" type="noConversion"/>
  </si>
  <si>
    <t>Unknown</t>
    <phoneticPr fontId="2" type="noConversion"/>
  </si>
  <si>
    <t>84,90</t>
    <phoneticPr fontId="2" type="noConversion"/>
  </si>
  <si>
    <t>POLE</t>
    <phoneticPr fontId="2" type="noConversion"/>
  </si>
  <si>
    <t>non-synonymous</t>
  </si>
  <si>
    <t>NM_006231: exon43:c.G5965A:p.A1989T</t>
    <phoneticPr fontId="2" type="noConversion"/>
  </si>
  <si>
    <t>Neutral (0.043)</t>
    <phoneticPr fontId="2" type="noConversion"/>
  </si>
  <si>
    <t>37,20</t>
    <phoneticPr fontId="2" type="noConversion"/>
  </si>
  <si>
    <t>NM_006231: exon41:c.G5659A:p.V1887M</t>
    <phoneticPr fontId="2" type="noConversion"/>
  </si>
  <si>
    <t>Neutral (0.305)</t>
    <phoneticPr fontId="2" type="noConversion"/>
  </si>
  <si>
    <t>Not Found; 0.0006; 0.0005</t>
    <phoneticPr fontId="2" type="noConversion"/>
  </si>
  <si>
    <t>Autosomal recessive analysis - compound heterozygous mutations in Patient 45</t>
  </si>
  <si>
    <t>Autosomal recessive analysis - compound heterozygous mutations in Patient  57</t>
  </si>
  <si>
    <t>FRAS1</t>
  </si>
  <si>
    <t>Autosomal dominant analysis - heterozygous rare nonconservative variants in 3 of the 7 discovery cohort probands</t>
  </si>
  <si>
    <t>RELN</t>
  </si>
  <si>
    <t>Not found; 0.0003; 0.0003</t>
    <phoneticPr fontId="2" type="noConversion"/>
  </si>
  <si>
    <t>ALS2CR11</t>
  </si>
  <si>
    <t>ALS2CR11:NM_001168221:exon15:c.G4114A:p.D1372N</t>
  </si>
  <si>
    <t>Neutral (0.008)</t>
    <phoneticPr fontId="2" type="noConversion"/>
  </si>
  <si>
    <t>frameshift deletions in this gene associated with ALS2 (recessive form of juveline ALS). Both our mutations are amino acid subsititutions (predicted benign).</t>
    <phoneticPr fontId="2" type="noConversion"/>
  </si>
  <si>
    <t>ALS2CR11:NM_001168221:exon15:c.A2216G:p.K739R</t>
  </si>
  <si>
    <t>Neutral (0.125)</t>
    <phoneticPr fontId="2" type="noConversion"/>
  </si>
  <si>
    <t>0.000199681; Not found; Not found</t>
    <phoneticPr fontId="2" type="noConversion"/>
  </si>
  <si>
    <t>SYNE1</t>
  </si>
  <si>
    <t>SYNE1:NM_033071:exon142:c.A25607C:p.D8536A</t>
    <phoneticPr fontId="2" type="noConversion"/>
  </si>
  <si>
    <t>Deleterious (0.982)</t>
    <phoneticPr fontId="2" type="noConversion"/>
  </si>
  <si>
    <t>0.000199681; 0.0006; 0.0005</t>
    <phoneticPr fontId="2" type="noConversion"/>
  </si>
  <si>
    <t>autosomal recessive spinocerebellar ataxia-8 (SCAR8) is caused by homozygous mutation in the SYNE1 gene. Emery-Dreifuss muscular dystrophy-4 (EDMD4) can be caused by heterozygous mutation in the SYNE1 gene.</t>
    <phoneticPr fontId="2" type="noConversion"/>
  </si>
  <si>
    <t>SYNE1:NM_033071:exon102:c.G19015A:p.E6339K</t>
    <phoneticPr fontId="2" type="noConversion"/>
  </si>
  <si>
    <t>Not found; 0.0002; 0.000008238</t>
    <phoneticPr fontId="2" type="noConversion"/>
  </si>
  <si>
    <r>
      <t>Table 5.</t>
    </r>
    <r>
      <rPr>
        <sz val="12"/>
        <rFont val="Arial"/>
        <family val="2"/>
      </rPr>
      <t xml:space="preserve"> Compound heterozygous mutations observed in exomes of seven ROHHAD cases </t>
    </r>
    <phoneticPr fontId="2" type="noConversion"/>
  </si>
  <si>
    <t>Total Reads (% of Reads Supporting Variant Allele)</t>
    <phoneticPr fontId="2" type="noConversion"/>
  </si>
  <si>
    <t>non-synonymous</t>
    <phoneticPr fontId="2" type="noConversion"/>
  </si>
  <si>
    <t>Mother</t>
    <phoneticPr fontId="2" type="noConversion"/>
  </si>
  <si>
    <t>198 (40%)</t>
    <phoneticPr fontId="2" type="noConversion"/>
  </si>
  <si>
    <t>Father</t>
    <phoneticPr fontId="2" type="noConversion"/>
  </si>
  <si>
    <t>92 (35%)</t>
    <phoneticPr fontId="2" type="noConversion"/>
  </si>
  <si>
    <t>31 (32%)</t>
    <phoneticPr fontId="2" type="noConversion"/>
  </si>
  <si>
    <t>synonymous</t>
    <phoneticPr fontId="2" type="noConversion"/>
  </si>
  <si>
    <t>63 (48%)</t>
    <phoneticPr fontId="2" type="noConversion"/>
  </si>
  <si>
    <t>177 (36%)</t>
    <phoneticPr fontId="2" type="noConversion"/>
  </si>
  <si>
    <t>53 (49%)</t>
    <phoneticPr fontId="2" type="noConversion"/>
  </si>
  <si>
    <t>34 (32%)</t>
    <phoneticPr fontId="2" type="noConversion"/>
  </si>
  <si>
    <t>RIF1</t>
  </si>
  <si>
    <t>POLE</t>
  </si>
  <si>
    <t>Bolded row represents variant identified in replication exomes.</t>
    <phoneticPr fontId="2" type="noConversion"/>
  </si>
  <si>
    <t xml:space="preserve">*1000 Genomes Project (http://www.1000genomes.org); EVS=Exome Variant Server (http://evs.gs.washington.edu/EVS/); ExAC=Exome Aggregation Consortium (http://exac.broadinstitute.org)        </t>
    <phoneticPr fontId="2" type="noConversion"/>
  </si>
  <si>
    <t>Autosomal recessive analysis - compound heterozygous mutations in Patient 18</t>
  </si>
  <si>
    <t>Autosomal recessive analysis - compound heterozygous mutations in Patient 25</t>
  </si>
  <si>
    <t>Autosomal recessive analysis - compound heterozygous mutations in Patient 27</t>
  </si>
  <si>
    <t>Autosomal dominant analysis - heterozygous rare nonconservative variants in 3 of the 7 discovery cohort probands</t>
    <phoneticPr fontId="2" type="noConversion"/>
  </si>
  <si>
    <t>CADD Score (Phred-Scaled)</t>
    <phoneticPr fontId="2" type="noConversion"/>
  </si>
  <si>
    <t>MAF (1000 Genomes Project; EVS; ExAC)*</t>
    <phoneticPr fontId="2" type="noConversion"/>
  </si>
  <si>
    <t>No. of Reads Supporting Reference Call, No. of Reads supporting Variant Call</t>
    <phoneticPr fontId="2" type="noConversion"/>
  </si>
  <si>
    <t>FRAS1</t>
    <phoneticPr fontId="2" type="noConversion"/>
  </si>
  <si>
    <t>NM_001166133: exon27:c.G3500A:p.R1167H</t>
    <phoneticPr fontId="2" type="noConversion"/>
  </si>
  <si>
    <t>Neutral (0)</t>
    <phoneticPr fontId="2" type="noConversion"/>
  </si>
  <si>
    <t>Not Found;  0.000083; 0.000058</t>
    <phoneticPr fontId="2" type="noConversion"/>
  </si>
  <si>
    <t>64,50</t>
    <phoneticPr fontId="2" type="noConversion"/>
  </si>
  <si>
    <t>NM_001166133: exon29:c.G3963C:p.K1321N</t>
    <phoneticPr fontId="2" type="noConversion"/>
  </si>
  <si>
    <t>Neutral (0.076)</t>
    <phoneticPr fontId="2" type="noConversion"/>
  </si>
  <si>
    <t>Not Found; 0.000082; 0.0000516</t>
    <phoneticPr fontId="2" type="noConversion"/>
  </si>
  <si>
    <t>96,57</t>
    <phoneticPr fontId="2" type="noConversion"/>
  </si>
  <si>
    <t>NM_001166133: exon38:c.A5003G:p.N1668S</t>
    <phoneticPr fontId="2" type="noConversion"/>
  </si>
  <si>
    <t>Not Found; Not Found; Not Found</t>
    <phoneticPr fontId="2" type="noConversion"/>
  </si>
  <si>
    <t>86,72</t>
    <phoneticPr fontId="2" type="noConversion"/>
  </si>
  <si>
    <t>RELN</t>
    <phoneticPr fontId="2" type="noConversion"/>
  </si>
  <si>
    <t>NM_005045: exon54:c.C8798T:p.T2933I</t>
    <phoneticPr fontId="2" type="noConversion"/>
  </si>
  <si>
    <t>Neutral (0.124)</t>
    <phoneticPr fontId="2" type="noConversion"/>
  </si>
  <si>
    <t>0.000599042; 0.0002; 0.0002</t>
    <phoneticPr fontId="2" type="noConversion"/>
  </si>
  <si>
    <t>110,78</t>
    <phoneticPr fontId="2" type="noConversion"/>
  </si>
  <si>
    <t>NM_005045: exon51:c.G8254A:p.G2752S</t>
    <phoneticPr fontId="2" type="noConversion"/>
  </si>
  <si>
    <t>Neutral (0.405)</t>
    <phoneticPr fontId="2" type="noConversion"/>
  </si>
  <si>
    <t>12,14</t>
    <phoneticPr fontId="2" type="noConversion"/>
  </si>
  <si>
    <t>NM_005045: exon26:c.C3651G:p.I1217M</t>
    <phoneticPr fontId="2" type="noConversion"/>
  </si>
  <si>
    <t>Deleterious (0.812)</t>
    <phoneticPr fontId="2" type="noConversion"/>
  </si>
  <si>
    <t>0.000998403; 0.0034; 0.0027</t>
    <phoneticPr fontId="2" type="noConversion"/>
  </si>
  <si>
    <t>45,18</t>
    <phoneticPr fontId="2" type="noConversion"/>
  </si>
  <si>
    <t>RIF1</t>
    <phoneticPr fontId="2" type="noConversion"/>
  </si>
  <si>
    <t>NM_018151: exon30:c.T6314C:p.M2105T</t>
    <phoneticPr fontId="2" type="noConversion"/>
  </si>
  <si>
    <t>Neutral (0.002)</t>
    <phoneticPr fontId="2" type="noConversion"/>
  </si>
  <si>
    <t>Not Found; Not Found; 0.0000165</t>
    <phoneticPr fontId="2" type="noConversion"/>
  </si>
  <si>
    <t>59,50</t>
    <phoneticPr fontId="2" type="noConversion"/>
  </si>
  <si>
    <t>37,41</t>
    <phoneticPr fontId="2" type="noConversion"/>
  </si>
  <si>
    <t>splicing</t>
    <phoneticPr fontId="2" type="noConversion"/>
  </si>
  <si>
    <t>NM_018151: exon32:c.6825+2T&gt;C</t>
    <phoneticPr fontId="2" type="noConversion"/>
  </si>
  <si>
    <t>48,34</t>
    <phoneticPr fontId="2" type="noConversion"/>
  </si>
  <si>
    <t>NM_001177665: exon4:c.C346T:p.R116C</t>
    <phoneticPr fontId="2" type="noConversion"/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</si>
</sst>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.00_);_(* \(#,##0.00\);_(* &quot;-&quot;??_);_(@_)"/>
    <numFmt numFmtId="165" formatCode="0.0"/>
    <numFmt numFmtId="166" formatCode="_(* #,##0.0000000_);_(* \(#,##0.0000000\);_(* &quot;-&quot;??_);_(@_)"/>
  </numFmts>
  <fonts count="29">
    <font>
      <sz val="10"/>
      <name val="Verdana"/>
    </font>
    <font>
      <sz val="10"/>
      <name val="Verdana"/>
    </font>
    <font>
      <sz val="8"/>
      <name val="Verdana"/>
    </font>
    <font>
      <sz val="10"/>
      <color theme="0" tint="-0.499984740745262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b/>
      <sz val="12"/>
      <name val="Arial"/>
    </font>
    <font>
      <sz val="12"/>
      <name val="Arial"/>
      <family val="2"/>
    </font>
    <font>
      <sz val="10"/>
      <name val="Arial"/>
    </font>
    <font>
      <sz val="12"/>
      <color indexed="8"/>
      <name val="Cambria"/>
    </font>
    <font>
      <b/>
      <sz val="12"/>
      <color indexed="8"/>
      <name val="Arial"/>
    </font>
    <font>
      <sz val="12"/>
      <color indexed="8"/>
      <name val="Arial"/>
    </font>
    <font>
      <i/>
      <sz val="12"/>
      <color indexed="8"/>
      <name val="Arial"/>
    </font>
    <font>
      <sz val="12"/>
      <name val="Times New Roman"/>
    </font>
    <font>
      <sz val="10"/>
      <color indexed="8"/>
      <name val="Arial"/>
    </font>
    <font>
      <i/>
      <sz val="10"/>
      <color indexed="8"/>
      <name val="Arial"/>
    </font>
    <font>
      <sz val="10"/>
      <color indexed="8"/>
      <name val="Cambria"/>
    </font>
    <font>
      <sz val="9"/>
      <name val="Times New Roman"/>
    </font>
    <font>
      <sz val="9"/>
      <color indexed="8"/>
      <name val="Arial"/>
    </font>
    <font>
      <i/>
      <sz val="9"/>
      <color indexed="8"/>
      <name val="Arial"/>
    </font>
    <font>
      <b/>
      <sz val="10"/>
      <color indexed="8"/>
      <name val="Arial"/>
    </font>
    <font>
      <i/>
      <sz val="10"/>
      <color indexed="23"/>
      <name val="Verdana"/>
    </font>
    <font>
      <i/>
      <sz val="10"/>
      <name val="Arial"/>
    </font>
    <font>
      <sz val="12"/>
      <name val="Verdana"/>
    </font>
    <font>
      <sz val="9"/>
      <name val="Arial"/>
    </font>
    <font>
      <i/>
      <sz val="9"/>
      <name val="Arial"/>
    </font>
    <font>
      <b/>
      <sz val="9"/>
      <name val="Arial"/>
    </font>
    <font>
      <sz val="12"/>
      <color indexed="8"/>
      <name val="Calibri"/>
      <family val="2"/>
    </font>
    <font>
      <i/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3" fillId="0" borderId="0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8" fillId="0" borderId="0" xfId="0" applyFont="1"/>
    <xf numFmtId="0" fontId="14" fillId="0" borderId="10" xfId="0" applyFont="1" applyBorder="1" applyAlignment="1">
      <alignment textRotation="90" wrapText="1"/>
    </xf>
    <xf numFmtId="49" fontId="14" fillId="0" borderId="10" xfId="0" applyNumberFormat="1" applyFont="1" applyBorder="1" applyAlignment="1">
      <alignment textRotation="90" wrapText="1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7" fillId="0" borderId="0" xfId="0" applyFont="1"/>
    <xf numFmtId="0" fontId="21" fillId="0" borderId="0" xfId="0" applyFont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11" fontId="8" fillId="0" borderId="2" xfId="0" applyNumberFormat="1" applyFont="1" applyBorder="1" applyAlignment="1">
      <alignment wrapText="1"/>
    </xf>
    <xf numFmtId="9" fontId="8" fillId="0" borderId="2" xfId="0" applyNumberFormat="1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11" fontId="8" fillId="0" borderId="1" xfId="0" applyNumberFormat="1" applyFont="1" applyBorder="1" applyAlignment="1">
      <alignment wrapText="1"/>
    </xf>
    <xf numFmtId="11" fontId="8" fillId="0" borderId="13" xfId="0" applyNumberFormat="1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6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left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6" fontId="24" fillId="0" borderId="7" xfId="3" applyNumberFormat="1" applyFont="1" applyBorder="1" applyAlignment="1">
      <alignment horizontal="left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166" fontId="24" fillId="0" borderId="2" xfId="3" applyNumberFormat="1" applyFont="1" applyBorder="1" applyAlignment="1">
      <alignment horizontal="left" wrapText="1"/>
    </xf>
    <xf numFmtId="0" fontId="24" fillId="0" borderId="1" xfId="0" applyFont="1" applyBorder="1" applyAlignment="1">
      <alignment wrapText="1"/>
    </xf>
    <xf numFmtId="166" fontId="24" fillId="0" borderId="1" xfId="3" applyNumberFormat="1" applyFont="1" applyBorder="1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wrapText="1"/>
    </xf>
    <xf numFmtId="0" fontId="24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wrapText="1"/>
    </xf>
    <xf numFmtId="166" fontId="24" fillId="0" borderId="13" xfId="3" applyNumberFormat="1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7" fillId="0" borderId="0" xfId="0" applyFont="1"/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28" fillId="0" borderId="0" xfId="0" applyFont="1"/>
    <xf numFmtId="0" fontId="23" fillId="0" borderId="0" xfId="0" applyFont="1"/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12" xfId="0" applyFont="1" applyBorder="1" applyAlignment="1">
      <alignment horizontal="left"/>
    </xf>
    <xf numFmtId="0" fontId="0" fillId="0" borderId="12" xfId="0" applyBorder="1" applyAlignment="1"/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 wrapText="1"/>
    </xf>
    <xf numFmtId="49" fontId="18" fillId="0" borderId="0" xfId="0" applyNumberFormat="1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3" fillId="0" borderId="0" xfId="0" applyFont="1" applyAlignment="1"/>
    <xf numFmtId="0" fontId="23" fillId="0" borderId="12" xfId="0" applyFont="1" applyBorder="1" applyAlignment="1"/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166" fontId="24" fillId="0" borderId="3" xfId="3" applyNumberFormat="1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4" xfId="0" applyFont="1" applyBorder="1" applyAlignment="1"/>
    <xf numFmtId="0" fontId="0" fillId="0" borderId="14" xfId="0" applyBorder="1" applyAlignme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5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</cellXfs>
  <cellStyles count="4">
    <cellStyle name="Comma" xfId="3" builtinId="3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8"/>
  <sheetViews>
    <sheetView workbookViewId="0">
      <selection sqref="A1:H38"/>
    </sheetView>
  </sheetViews>
  <sheetFormatPr baseColWidth="10" defaultColWidth="10.7109375" defaultRowHeight="13"/>
  <cols>
    <col min="1" max="1" width="10.7109375" style="1"/>
    <col min="2" max="2" width="20.7109375" style="4" customWidth="1"/>
    <col min="3" max="3" width="10.7109375" style="1"/>
    <col min="4" max="4" width="19.42578125" style="1" customWidth="1"/>
    <col min="5" max="5" width="14.7109375" style="1" customWidth="1"/>
    <col min="6" max="6" width="14.5703125" style="1" customWidth="1"/>
    <col min="7" max="7" width="16.7109375" style="14" customWidth="1"/>
    <col min="8" max="8" width="16.5703125" style="1" customWidth="1"/>
    <col min="9" max="16384" width="10.7109375" style="1"/>
  </cols>
  <sheetData>
    <row r="1" spans="1:8" ht="15">
      <c r="A1" s="110" t="s">
        <v>74</v>
      </c>
      <c r="B1" s="111"/>
      <c r="C1" s="111"/>
      <c r="D1" s="111"/>
      <c r="E1" s="111"/>
      <c r="F1" s="111"/>
      <c r="G1" s="111"/>
      <c r="H1" s="111"/>
    </row>
    <row r="2" spans="1:8" s="13" customFormat="1" ht="58" customHeight="1" thickBot="1">
      <c r="A2" s="71" t="s">
        <v>75</v>
      </c>
      <c r="B2" s="71" t="s">
        <v>76</v>
      </c>
      <c r="C2" s="12" t="s">
        <v>77</v>
      </c>
      <c r="D2" s="12" t="s">
        <v>78</v>
      </c>
      <c r="E2" s="12" t="s">
        <v>79</v>
      </c>
      <c r="F2" s="12" t="s">
        <v>80</v>
      </c>
      <c r="G2" s="15" t="s">
        <v>81</v>
      </c>
      <c r="H2" s="12" t="s">
        <v>82</v>
      </c>
    </row>
    <row r="3" spans="1:8" ht="14" customHeight="1" thickTop="1">
      <c r="A3" s="103" t="s">
        <v>83</v>
      </c>
      <c r="B3" s="115" t="s">
        <v>84</v>
      </c>
      <c r="C3" s="6">
        <v>18</v>
      </c>
      <c r="D3" s="6" t="s">
        <v>85</v>
      </c>
      <c r="E3" s="6">
        <v>141.4</v>
      </c>
      <c r="F3" s="116" t="s">
        <v>86</v>
      </c>
      <c r="G3" s="72">
        <v>91.882079900310302</v>
      </c>
      <c r="H3" s="119" t="s">
        <v>87</v>
      </c>
    </row>
    <row r="4" spans="1:8">
      <c r="A4" s="104"/>
      <c r="B4" s="104"/>
      <c r="C4" s="3">
        <v>31</v>
      </c>
      <c r="D4" s="3" t="s">
        <v>88</v>
      </c>
      <c r="E4" s="3">
        <v>143.9</v>
      </c>
      <c r="F4" s="117"/>
      <c r="G4" s="16">
        <v>91.619866763349705</v>
      </c>
      <c r="H4" s="120"/>
    </row>
    <row r="5" spans="1:8">
      <c r="A5" s="104"/>
      <c r="B5" s="104"/>
      <c r="C5" s="3">
        <v>22</v>
      </c>
      <c r="D5" s="3" t="s">
        <v>89</v>
      </c>
      <c r="E5" s="3">
        <v>136</v>
      </c>
      <c r="F5" s="117"/>
      <c r="G5" s="16">
        <v>90.931985933578318</v>
      </c>
      <c r="H5" s="120"/>
    </row>
    <row r="6" spans="1:8">
      <c r="A6" s="104"/>
      <c r="B6" s="104"/>
      <c r="C6" s="3">
        <v>37</v>
      </c>
      <c r="D6" s="3" t="s">
        <v>90</v>
      </c>
      <c r="E6" s="3">
        <v>133.5</v>
      </c>
      <c r="F6" s="117"/>
      <c r="G6" s="16">
        <v>90.974622302898297</v>
      </c>
      <c r="H6" s="120"/>
    </row>
    <row r="7" spans="1:8">
      <c r="A7" s="104"/>
      <c r="B7" s="104"/>
      <c r="C7" s="3">
        <v>25</v>
      </c>
      <c r="D7" s="3" t="s">
        <v>85</v>
      </c>
      <c r="E7" s="3">
        <v>125.4</v>
      </c>
      <c r="F7" s="117"/>
      <c r="G7" s="16">
        <v>92.006073505122089</v>
      </c>
      <c r="H7" s="120"/>
    </row>
    <row r="8" spans="1:8">
      <c r="A8" s="104"/>
      <c r="B8" s="104"/>
      <c r="C8" s="3">
        <v>51</v>
      </c>
      <c r="D8" s="3" t="s">
        <v>91</v>
      </c>
      <c r="E8" s="3">
        <v>149.6</v>
      </c>
      <c r="F8" s="117"/>
      <c r="G8" s="16">
        <v>92.81437843291171</v>
      </c>
      <c r="H8" s="120"/>
    </row>
    <row r="9" spans="1:8">
      <c r="A9" s="104"/>
      <c r="B9" s="104"/>
      <c r="C9" s="3">
        <v>50</v>
      </c>
      <c r="D9" s="3" t="s">
        <v>92</v>
      </c>
      <c r="E9" s="3">
        <v>151.19999999999999</v>
      </c>
      <c r="F9" s="117"/>
      <c r="G9" s="16">
        <v>92.84431847267858</v>
      </c>
      <c r="H9" s="120"/>
    </row>
    <row r="10" spans="1:8">
      <c r="A10" s="104"/>
      <c r="B10" s="104"/>
      <c r="C10" s="5">
        <v>27</v>
      </c>
      <c r="D10" s="5" t="s">
        <v>85</v>
      </c>
      <c r="E10" s="5">
        <v>139.19999999999999</v>
      </c>
      <c r="F10" s="117"/>
      <c r="G10" s="17">
        <v>91.867128582932523</v>
      </c>
      <c r="H10" s="120"/>
    </row>
    <row r="11" spans="1:8">
      <c r="A11" s="104"/>
      <c r="B11" s="104"/>
      <c r="C11" s="3">
        <v>32</v>
      </c>
      <c r="D11" s="3" t="s">
        <v>93</v>
      </c>
      <c r="E11" s="3">
        <v>128</v>
      </c>
      <c r="F11" s="117"/>
      <c r="G11" s="16">
        <v>91.113414933256095</v>
      </c>
      <c r="H11" s="120"/>
    </row>
    <row r="12" spans="1:8">
      <c r="A12" s="104"/>
      <c r="B12" s="104"/>
      <c r="C12" s="3">
        <v>33</v>
      </c>
      <c r="D12" s="3" t="s">
        <v>94</v>
      </c>
      <c r="E12" s="3">
        <v>126.3</v>
      </c>
      <c r="F12" s="117"/>
      <c r="G12" s="16">
        <v>90.935901436726482</v>
      </c>
      <c r="H12" s="120"/>
    </row>
    <row r="13" spans="1:8">
      <c r="A13" s="104"/>
      <c r="B13" s="104"/>
      <c r="C13" s="5">
        <v>41</v>
      </c>
      <c r="D13" s="5" t="s">
        <v>85</v>
      </c>
      <c r="E13" s="5">
        <v>124.5</v>
      </c>
      <c r="F13" s="117"/>
      <c r="G13" s="17">
        <v>90.923068846060744</v>
      </c>
      <c r="H13" s="120"/>
    </row>
    <row r="14" spans="1:8">
      <c r="A14" s="104"/>
      <c r="B14" s="104"/>
      <c r="C14" s="3">
        <v>47</v>
      </c>
      <c r="D14" s="3" t="s">
        <v>95</v>
      </c>
      <c r="E14" s="3">
        <v>142.1</v>
      </c>
      <c r="F14" s="117"/>
      <c r="G14" s="16">
        <v>92.970522980837416</v>
      </c>
      <c r="H14" s="120"/>
    </row>
    <row r="15" spans="1:8">
      <c r="A15" s="104"/>
      <c r="B15" s="104"/>
      <c r="C15" s="3">
        <v>46</v>
      </c>
      <c r="D15" s="3" t="s">
        <v>13</v>
      </c>
      <c r="E15" s="3">
        <v>139.4</v>
      </c>
      <c r="F15" s="117"/>
      <c r="G15" s="16">
        <v>92.651098879078688</v>
      </c>
      <c r="H15" s="120"/>
    </row>
    <row r="16" spans="1:8">
      <c r="A16" s="104"/>
      <c r="B16" s="104"/>
      <c r="C16" s="3">
        <v>42</v>
      </c>
      <c r="D16" s="3" t="s">
        <v>85</v>
      </c>
      <c r="E16" s="3">
        <v>133.4</v>
      </c>
      <c r="F16" s="117"/>
      <c r="G16" s="16">
        <v>92.043800466707665</v>
      </c>
      <c r="H16" s="120"/>
    </row>
    <row r="17" spans="1:8">
      <c r="A17" s="104"/>
      <c r="B17" s="104"/>
      <c r="C17" s="3">
        <v>43</v>
      </c>
      <c r="D17" s="3" t="s">
        <v>14</v>
      </c>
      <c r="E17" s="3">
        <v>127.2</v>
      </c>
      <c r="F17" s="117"/>
      <c r="G17" s="16">
        <v>91.554414673024098</v>
      </c>
      <c r="H17" s="120"/>
    </row>
    <row r="18" spans="1:8">
      <c r="A18" s="104"/>
      <c r="B18" s="104"/>
      <c r="C18" s="3">
        <v>44</v>
      </c>
      <c r="D18" s="3" t="s">
        <v>15</v>
      </c>
      <c r="E18" s="3">
        <v>119.1</v>
      </c>
      <c r="F18" s="117"/>
      <c r="G18" s="16">
        <v>90.906141742549849</v>
      </c>
      <c r="H18" s="120"/>
    </row>
    <row r="19" spans="1:8">
      <c r="A19" s="104"/>
      <c r="B19" s="104"/>
      <c r="C19" s="86">
        <v>45</v>
      </c>
      <c r="D19" s="86" t="s">
        <v>85</v>
      </c>
      <c r="E19" s="86">
        <v>122.2</v>
      </c>
      <c r="F19" s="117"/>
      <c r="G19" s="87">
        <v>91.732287524840942</v>
      </c>
      <c r="H19" s="120"/>
    </row>
    <row r="20" spans="1:8">
      <c r="A20" s="104"/>
      <c r="B20" s="104"/>
      <c r="C20" s="3">
        <v>48</v>
      </c>
      <c r="D20" s="3" t="s">
        <v>16</v>
      </c>
      <c r="E20" s="3">
        <v>136.30000000000001</v>
      </c>
      <c r="F20" s="117"/>
      <c r="G20" s="16">
        <v>92.425470514965482</v>
      </c>
      <c r="H20" s="120"/>
    </row>
    <row r="21" spans="1:8">
      <c r="A21" s="104"/>
      <c r="B21" s="104"/>
      <c r="C21" s="3">
        <v>49</v>
      </c>
      <c r="D21" s="3" t="s">
        <v>17</v>
      </c>
      <c r="E21" s="3">
        <v>165.1</v>
      </c>
      <c r="F21" s="117"/>
      <c r="G21" s="16">
        <v>93.581223913344346</v>
      </c>
      <c r="H21" s="120"/>
    </row>
    <row r="22" spans="1:8">
      <c r="A22" s="104"/>
      <c r="B22" s="104"/>
      <c r="C22" s="5">
        <v>57</v>
      </c>
      <c r="D22" s="5" t="s">
        <v>85</v>
      </c>
      <c r="E22" s="5">
        <v>124.7</v>
      </c>
      <c r="F22" s="117"/>
      <c r="G22" s="17">
        <v>91.447517830167357</v>
      </c>
      <c r="H22" s="120"/>
    </row>
    <row r="23" spans="1:8">
      <c r="A23" s="104"/>
      <c r="B23" s="104"/>
      <c r="C23" s="3">
        <v>59</v>
      </c>
      <c r="D23" s="3" t="s">
        <v>18</v>
      </c>
      <c r="E23" s="3">
        <v>113.4</v>
      </c>
      <c r="F23" s="117"/>
      <c r="G23" s="16">
        <v>90.554231388468679</v>
      </c>
      <c r="H23" s="120"/>
    </row>
    <row r="24" spans="1:8" ht="14" thickBot="1">
      <c r="A24" s="104"/>
      <c r="B24" s="104"/>
      <c r="C24" s="2">
        <v>58</v>
      </c>
      <c r="D24" s="2" t="s">
        <v>19</v>
      </c>
      <c r="E24" s="2">
        <v>98.5</v>
      </c>
      <c r="F24" s="118"/>
      <c r="G24" s="18">
        <v>91.567483716797042</v>
      </c>
      <c r="H24" s="121"/>
    </row>
    <row r="25" spans="1:8" ht="14" thickTop="1">
      <c r="A25" s="104"/>
      <c r="B25" s="104"/>
      <c r="C25" s="86">
        <v>18</v>
      </c>
      <c r="D25" s="86" t="s">
        <v>20</v>
      </c>
      <c r="E25" s="86">
        <v>257</v>
      </c>
      <c r="F25" s="116" t="s">
        <v>21</v>
      </c>
      <c r="G25" s="87">
        <v>94.735048281854233</v>
      </c>
      <c r="H25" s="119" t="s">
        <v>22</v>
      </c>
    </row>
    <row r="26" spans="1:8">
      <c r="A26" s="104"/>
      <c r="B26" s="104"/>
      <c r="C26" s="5">
        <v>27</v>
      </c>
      <c r="D26" s="86" t="s">
        <v>20</v>
      </c>
      <c r="E26" s="5">
        <v>290.2</v>
      </c>
      <c r="F26" s="117"/>
      <c r="G26" s="87">
        <v>95.152709966351523</v>
      </c>
      <c r="H26" s="120"/>
    </row>
    <row r="27" spans="1:8">
      <c r="A27" s="104"/>
      <c r="B27" s="104"/>
      <c r="C27" s="5">
        <v>41</v>
      </c>
      <c r="D27" s="86" t="s">
        <v>20</v>
      </c>
      <c r="E27" s="5">
        <v>258.3</v>
      </c>
      <c r="F27" s="117"/>
      <c r="G27" s="87">
        <v>95.846106699397836</v>
      </c>
      <c r="H27" s="120"/>
    </row>
    <row r="28" spans="1:8" ht="14" thickBot="1">
      <c r="A28" s="105"/>
      <c r="B28" s="105"/>
      <c r="C28" s="2">
        <v>57</v>
      </c>
      <c r="D28" s="8" t="s">
        <v>20</v>
      </c>
      <c r="E28" s="2">
        <v>193.9</v>
      </c>
      <c r="F28" s="118"/>
      <c r="G28" s="73">
        <v>94.686381690353841</v>
      </c>
      <c r="H28" s="121"/>
    </row>
    <row r="29" spans="1:8" ht="41" thickTop="1" thickBot="1">
      <c r="A29" s="103" t="s">
        <v>23</v>
      </c>
      <c r="B29" s="9" t="s">
        <v>24</v>
      </c>
      <c r="C29" s="10">
        <v>5</v>
      </c>
      <c r="D29" s="10" t="s">
        <v>85</v>
      </c>
      <c r="E29" s="10">
        <v>86.9</v>
      </c>
      <c r="F29" s="21">
        <v>86.9</v>
      </c>
      <c r="G29" s="19">
        <v>82.69931103004005</v>
      </c>
      <c r="H29" s="19">
        <v>82.7</v>
      </c>
    </row>
    <row r="30" spans="1:8" ht="14" customHeight="1" thickTop="1">
      <c r="A30" s="106"/>
      <c r="B30" s="112" t="s">
        <v>25</v>
      </c>
      <c r="C30" s="7">
        <v>20</v>
      </c>
      <c r="D30" s="7" t="s">
        <v>85</v>
      </c>
      <c r="E30" s="7">
        <v>27.6</v>
      </c>
      <c r="F30" s="116" t="s">
        <v>26</v>
      </c>
      <c r="G30" s="20">
        <v>50.409687958066108</v>
      </c>
      <c r="H30" s="119" t="s">
        <v>27</v>
      </c>
    </row>
    <row r="31" spans="1:8" ht="14" thickTop="1">
      <c r="A31" s="106"/>
      <c r="B31" s="113"/>
      <c r="C31" s="3">
        <v>21</v>
      </c>
      <c r="D31" s="3" t="s">
        <v>85</v>
      </c>
      <c r="E31" s="3">
        <v>31.7</v>
      </c>
      <c r="F31" s="117"/>
      <c r="G31" s="16">
        <v>54.775143934922063</v>
      </c>
      <c r="H31" s="120"/>
    </row>
    <row r="32" spans="1:8" ht="14" thickTop="1">
      <c r="A32" s="106"/>
      <c r="B32" s="113"/>
      <c r="C32" s="3">
        <v>23</v>
      </c>
      <c r="D32" s="3" t="s">
        <v>85</v>
      </c>
      <c r="E32" s="3">
        <v>27.8</v>
      </c>
      <c r="F32" s="117"/>
      <c r="G32" s="16">
        <v>49.95981894212499</v>
      </c>
      <c r="H32" s="120"/>
    </row>
    <row r="33" spans="1:8" ht="14" thickTop="1">
      <c r="A33" s="106"/>
      <c r="B33" s="113"/>
      <c r="C33" s="3">
        <v>24</v>
      </c>
      <c r="D33" s="3" t="s">
        <v>85</v>
      </c>
      <c r="E33" s="3">
        <v>27.2</v>
      </c>
      <c r="F33" s="117"/>
      <c r="G33" s="16">
        <v>50.704493088207926</v>
      </c>
      <c r="H33" s="120"/>
    </row>
    <row r="34" spans="1:8" ht="14" thickTop="1">
      <c r="A34" s="106"/>
      <c r="B34" s="113"/>
      <c r="C34" s="3">
        <v>26</v>
      </c>
      <c r="D34" s="3" t="s">
        <v>85</v>
      </c>
      <c r="E34" s="3">
        <v>27.8</v>
      </c>
      <c r="F34" s="117"/>
      <c r="G34" s="16">
        <v>51.122385433182096</v>
      </c>
      <c r="H34" s="120"/>
    </row>
    <row r="35" spans="1:8" ht="14" thickTop="1">
      <c r="A35" s="106"/>
      <c r="B35" s="113"/>
      <c r="C35" s="3">
        <v>28</v>
      </c>
      <c r="D35" s="3" t="s">
        <v>85</v>
      </c>
      <c r="E35" s="3">
        <v>28</v>
      </c>
      <c r="F35" s="117"/>
      <c r="G35" s="16">
        <v>50.533627728406337</v>
      </c>
      <c r="H35" s="120"/>
    </row>
    <row r="36" spans="1:8" ht="15" thickTop="1" thickBot="1">
      <c r="A36" s="106"/>
      <c r="B36" s="114"/>
      <c r="C36" s="2">
        <v>39</v>
      </c>
      <c r="D36" s="2" t="s">
        <v>85</v>
      </c>
      <c r="E36" s="2">
        <v>26.4</v>
      </c>
      <c r="F36" s="118"/>
      <c r="G36" s="18">
        <v>49.177509725848125</v>
      </c>
      <c r="H36" s="121"/>
    </row>
    <row r="37" spans="1:8" ht="53" thickTop="1">
      <c r="A37" s="107"/>
      <c r="B37" s="11" t="s">
        <v>28</v>
      </c>
      <c r="C37" s="86" t="s">
        <v>29</v>
      </c>
      <c r="D37" s="86" t="s">
        <v>85</v>
      </c>
      <c r="E37" s="86">
        <v>76.599999999999994</v>
      </c>
      <c r="F37" s="88">
        <v>76.599999999999994</v>
      </c>
      <c r="G37" s="87">
        <v>65.960931079373822</v>
      </c>
      <c r="H37" s="87">
        <v>65.959999999999994</v>
      </c>
    </row>
    <row r="38" spans="1:8">
      <c r="A38" s="108" t="s">
        <v>30</v>
      </c>
      <c r="B38" s="109"/>
      <c r="C38" s="109"/>
      <c r="D38" s="109"/>
      <c r="E38" s="109"/>
      <c r="F38" s="109"/>
      <c r="G38" s="109"/>
      <c r="H38" s="109"/>
    </row>
  </sheetData>
  <mergeCells count="12">
    <mergeCell ref="A3:A28"/>
    <mergeCell ref="A29:A37"/>
    <mergeCell ref="A38:H38"/>
    <mergeCell ref="A1:H1"/>
    <mergeCell ref="B30:B36"/>
    <mergeCell ref="B3:B28"/>
    <mergeCell ref="F3:F24"/>
    <mergeCell ref="H3:H24"/>
    <mergeCell ref="F25:F28"/>
    <mergeCell ref="H25:H28"/>
    <mergeCell ref="F30:F36"/>
    <mergeCell ref="H30:H36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33"/>
  <sheetViews>
    <sheetView tabSelected="1" workbookViewId="0">
      <selection activeCell="E3" sqref="E3"/>
    </sheetView>
  </sheetViews>
  <sheetFormatPr baseColWidth="10" defaultColWidth="10.7109375" defaultRowHeight="15"/>
  <cols>
    <col min="1" max="1" width="12.7109375" style="92" customWidth="1"/>
    <col min="2" max="3" width="19.5703125" style="35" customWidth="1"/>
    <col min="4" max="4" width="28.140625" style="94" customWidth="1"/>
    <col min="5" max="5" width="16.140625" style="35" customWidth="1"/>
    <col min="6" max="16384" width="10.7109375" style="35"/>
  </cols>
  <sheetData>
    <row r="1" spans="1:6" ht="35" customHeight="1">
      <c r="A1" s="208" t="s">
        <v>12</v>
      </c>
      <c r="B1" s="209"/>
      <c r="C1" s="209"/>
      <c r="D1" s="209"/>
    </row>
    <row r="2" spans="1:6" s="89" customFormat="1" ht="84" customHeight="1">
      <c r="A2" s="95" t="s">
        <v>32</v>
      </c>
      <c r="B2" s="95" t="s">
        <v>0</v>
      </c>
      <c r="C2" s="95" t="s">
        <v>31</v>
      </c>
      <c r="D2" s="95" t="s">
        <v>33</v>
      </c>
      <c r="F2" s="90"/>
    </row>
    <row r="3" spans="1:6" s="89" customFormat="1" ht="65" customHeight="1">
      <c r="A3" s="96" t="s">
        <v>224</v>
      </c>
      <c r="B3" s="97">
        <v>0</v>
      </c>
      <c r="C3" s="97">
        <v>0</v>
      </c>
      <c r="D3" s="98" t="s">
        <v>46</v>
      </c>
      <c r="E3" s="91"/>
    </row>
    <row r="4" spans="1:6" s="89" customFormat="1" ht="65" customHeight="1">
      <c r="A4" s="99" t="s">
        <v>236</v>
      </c>
      <c r="B4" s="100">
        <v>0</v>
      </c>
      <c r="C4" s="100">
        <v>0</v>
      </c>
      <c r="D4" s="98" t="s">
        <v>34</v>
      </c>
      <c r="E4" s="91"/>
    </row>
    <row r="5" spans="1:6" s="89" customFormat="1" ht="65" customHeight="1">
      <c r="A5" s="99" t="s">
        <v>52</v>
      </c>
      <c r="B5" s="100">
        <v>0</v>
      </c>
      <c r="C5" s="100">
        <v>0</v>
      </c>
      <c r="D5" s="98" t="s">
        <v>35</v>
      </c>
      <c r="E5" s="91"/>
    </row>
    <row r="6" spans="1:6" s="89" customFormat="1" ht="65" customHeight="1">
      <c r="A6" s="96" t="s">
        <v>221</v>
      </c>
      <c r="B6" s="97">
        <v>16.2</v>
      </c>
      <c r="C6" s="97">
        <v>0</v>
      </c>
      <c r="D6" s="98" t="s">
        <v>36</v>
      </c>
      <c r="E6" s="91"/>
    </row>
    <row r="7" spans="1:6" s="89" customFormat="1" ht="65" customHeight="1">
      <c r="A7" s="99" t="s">
        <v>247</v>
      </c>
      <c r="B7" s="101">
        <v>26</v>
      </c>
      <c r="C7" s="101">
        <v>1</v>
      </c>
      <c r="D7" s="98" t="s">
        <v>37</v>
      </c>
    </row>
    <row r="8" spans="1:6" ht="65" customHeight="1">
      <c r="A8" s="96" t="s">
        <v>230</v>
      </c>
      <c r="B8" s="97">
        <v>28.4</v>
      </c>
      <c r="C8" s="97">
        <v>1</v>
      </c>
      <c r="D8" s="98" t="s">
        <v>38</v>
      </c>
    </row>
    <row r="9" spans="1:6" ht="65" customHeight="1">
      <c r="A9" s="99" t="s">
        <v>9</v>
      </c>
      <c r="B9" s="101">
        <v>34.799999999999997</v>
      </c>
      <c r="C9" s="101">
        <v>2</v>
      </c>
      <c r="D9" s="98" t="s">
        <v>39</v>
      </c>
      <c r="F9" s="85"/>
    </row>
    <row r="10" spans="1:6" ht="65" customHeight="1">
      <c r="A10" s="96" t="s">
        <v>217</v>
      </c>
      <c r="B10" s="97">
        <v>46.4</v>
      </c>
      <c r="C10" s="97">
        <v>0</v>
      </c>
      <c r="D10" s="98" t="s">
        <v>40</v>
      </c>
    </row>
    <row r="11" spans="1:6" ht="65" customHeight="1">
      <c r="A11" s="96" t="s">
        <v>226</v>
      </c>
      <c r="B11" s="97">
        <v>58.4</v>
      </c>
      <c r="C11" s="97">
        <v>0</v>
      </c>
      <c r="D11" s="98" t="s">
        <v>41</v>
      </c>
    </row>
    <row r="12" spans="1:6" ht="65" customHeight="1">
      <c r="A12" s="99" t="s">
        <v>233</v>
      </c>
      <c r="B12" s="101">
        <v>79.8</v>
      </c>
      <c r="C12" s="101">
        <v>0</v>
      </c>
      <c r="D12" s="98" t="s">
        <v>42</v>
      </c>
    </row>
    <row r="13" spans="1:6" ht="65" customHeight="1">
      <c r="A13" s="99" t="s">
        <v>59</v>
      </c>
      <c r="B13" s="101">
        <v>83</v>
      </c>
      <c r="C13" s="101">
        <v>0</v>
      </c>
      <c r="D13" s="98" t="s">
        <v>43</v>
      </c>
    </row>
    <row r="14" spans="1:6" ht="65" customHeight="1">
      <c r="A14" s="99" t="s">
        <v>244</v>
      </c>
      <c r="B14" s="101">
        <v>87.2</v>
      </c>
      <c r="C14" s="101">
        <v>0</v>
      </c>
      <c r="D14" s="98" t="s">
        <v>44</v>
      </c>
      <c r="F14" s="93"/>
    </row>
    <row r="15" spans="1:6" ht="65" customHeight="1">
      <c r="A15" s="99" t="s">
        <v>241</v>
      </c>
      <c r="B15" s="101">
        <v>95</v>
      </c>
      <c r="C15" s="101">
        <v>2</v>
      </c>
      <c r="D15" s="98" t="s">
        <v>45</v>
      </c>
    </row>
    <row r="16" spans="1:6" ht="65" customHeight="1">
      <c r="A16" s="99" t="s">
        <v>272</v>
      </c>
      <c r="B16" s="101">
        <v>54.5</v>
      </c>
      <c r="C16" s="101">
        <v>0</v>
      </c>
      <c r="D16" s="97" t="s">
        <v>396</v>
      </c>
    </row>
    <row r="17" spans="1:6" ht="65" customHeight="1">
      <c r="A17" s="99" t="s">
        <v>282</v>
      </c>
      <c r="B17" s="101">
        <v>0</v>
      </c>
      <c r="C17" s="101">
        <v>0</v>
      </c>
      <c r="D17" s="97" t="s">
        <v>396</v>
      </c>
    </row>
    <row r="18" spans="1:6" ht="65" customHeight="1">
      <c r="A18" s="99" t="s">
        <v>288</v>
      </c>
      <c r="B18" s="100">
        <v>0</v>
      </c>
      <c r="C18" s="100">
        <v>0</v>
      </c>
      <c r="D18" s="97" t="s">
        <v>397</v>
      </c>
    </row>
    <row r="19" spans="1:6" ht="65" customHeight="1">
      <c r="A19" s="99" t="s">
        <v>294</v>
      </c>
      <c r="B19" s="100">
        <v>6.2</v>
      </c>
      <c r="C19" s="100">
        <v>1</v>
      </c>
      <c r="D19" s="97" t="s">
        <v>397</v>
      </c>
    </row>
    <row r="20" spans="1:6" ht="65" customHeight="1">
      <c r="A20" s="99" t="s">
        <v>192</v>
      </c>
      <c r="B20" s="100">
        <v>13.5</v>
      </c>
      <c r="C20" s="100">
        <v>0</v>
      </c>
      <c r="D20" s="97" t="s">
        <v>398</v>
      </c>
    </row>
    <row r="21" spans="1:6" ht="65" customHeight="1">
      <c r="A21" s="99" t="s">
        <v>207</v>
      </c>
      <c r="B21" s="100">
        <v>13.5</v>
      </c>
      <c r="C21" s="100">
        <v>1</v>
      </c>
      <c r="D21" s="97" t="s">
        <v>398</v>
      </c>
    </row>
    <row r="22" spans="1:6" ht="65" customHeight="1">
      <c r="A22" s="99" t="s">
        <v>320</v>
      </c>
      <c r="B22" s="100">
        <v>0</v>
      </c>
      <c r="C22" s="100">
        <v>0</v>
      </c>
      <c r="D22" s="97" t="s">
        <v>313</v>
      </c>
    </row>
    <row r="23" spans="1:6" ht="65" customHeight="1">
      <c r="A23" s="99" t="s">
        <v>326</v>
      </c>
      <c r="B23" s="100">
        <v>0</v>
      </c>
      <c r="C23" s="100">
        <v>0</v>
      </c>
      <c r="D23" s="97" t="s">
        <v>313</v>
      </c>
      <c r="F23" s="93"/>
    </row>
    <row r="24" spans="1:6" ht="65" customHeight="1">
      <c r="A24" s="99" t="s">
        <v>333</v>
      </c>
      <c r="B24" s="100">
        <v>60.8</v>
      </c>
      <c r="C24" s="100">
        <v>3</v>
      </c>
      <c r="D24" s="97" t="s">
        <v>313</v>
      </c>
    </row>
    <row r="25" spans="1:6" ht="65" customHeight="1">
      <c r="A25" s="99" t="s">
        <v>340</v>
      </c>
      <c r="B25" s="102">
        <v>0</v>
      </c>
      <c r="C25" s="102">
        <v>0</v>
      </c>
      <c r="D25" s="97" t="s">
        <v>314</v>
      </c>
      <c r="F25" s="93"/>
    </row>
    <row r="26" spans="1:6" ht="65" customHeight="1">
      <c r="A26" s="99" t="s">
        <v>345</v>
      </c>
      <c r="B26" s="100">
        <v>68.5</v>
      </c>
      <c r="C26" s="100">
        <v>0</v>
      </c>
      <c r="D26" s="97" t="s">
        <v>314</v>
      </c>
    </row>
    <row r="27" spans="1:6" ht="65" customHeight="1">
      <c r="A27" s="99" t="s">
        <v>166</v>
      </c>
      <c r="B27" s="100">
        <v>65.099999999999994</v>
      </c>
      <c r="C27" s="100">
        <v>0</v>
      </c>
      <c r="D27" s="97" t="s">
        <v>359</v>
      </c>
    </row>
    <row r="28" spans="1:6" ht="65" customHeight="1">
      <c r="A28" s="99" t="s">
        <v>365</v>
      </c>
      <c r="B28" s="100">
        <v>65.400000000000006</v>
      </c>
      <c r="C28" s="100">
        <v>0</v>
      </c>
      <c r="D28" s="97" t="s">
        <v>360</v>
      </c>
    </row>
    <row r="29" spans="1:6" ht="65" customHeight="1">
      <c r="A29" s="99" t="s">
        <v>372</v>
      </c>
      <c r="B29" s="100">
        <v>13</v>
      </c>
      <c r="C29" s="100">
        <v>1</v>
      </c>
      <c r="D29" s="97" t="s">
        <v>360</v>
      </c>
      <c r="F29" s="93"/>
    </row>
    <row r="30" spans="1:6" ht="65" customHeight="1">
      <c r="A30" s="99" t="s">
        <v>361</v>
      </c>
      <c r="B30" s="100">
        <v>50</v>
      </c>
      <c r="C30" s="100">
        <v>0</v>
      </c>
      <c r="D30" s="97" t="s">
        <v>362</v>
      </c>
    </row>
    <row r="31" spans="1:6" ht="65" customHeight="1">
      <c r="A31" s="99" t="s">
        <v>363</v>
      </c>
      <c r="B31" s="101">
        <v>31.1</v>
      </c>
      <c r="C31" s="101">
        <v>4</v>
      </c>
      <c r="D31" s="97" t="s">
        <v>362</v>
      </c>
      <c r="F31" s="93"/>
    </row>
    <row r="32" spans="1:6" ht="65" customHeight="1">
      <c r="A32" s="99" t="s">
        <v>392</v>
      </c>
      <c r="B32" s="101">
        <v>26</v>
      </c>
      <c r="C32" s="101">
        <v>0</v>
      </c>
      <c r="D32" s="97" t="s">
        <v>399</v>
      </c>
    </row>
    <row r="33" spans="1:4" ht="65" customHeight="1">
      <c r="A33" s="99" t="s">
        <v>393</v>
      </c>
      <c r="B33" s="101">
        <v>32.799999999999997</v>
      </c>
      <c r="C33" s="101">
        <v>0</v>
      </c>
      <c r="D33" s="97" t="s">
        <v>362</v>
      </c>
    </row>
  </sheetData>
  <sortState ref="A2:C14">
    <sortCondition ref="B3:B14"/>
  </sortState>
  <mergeCells count="1">
    <mergeCell ref="A1:D1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33"/>
  <sheetViews>
    <sheetView workbookViewId="0">
      <selection activeCell="D33" sqref="D33"/>
    </sheetView>
  </sheetViews>
  <sheetFormatPr baseColWidth="10" defaultColWidth="11" defaultRowHeight="13"/>
  <cols>
    <col min="4" max="4" width="11" style="25"/>
  </cols>
  <sheetData>
    <row r="1" spans="1:7" ht="30" customHeight="1">
      <c r="A1" s="140" t="s">
        <v>1</v>
      </c>
      <c r="B1" s="140"/>
      <c r="C1" s="140"/>
      <c r="D1" s="140"/>
      <c r="E1" s="140"/>
      <c r="F1" s="140"/>
      <c r="G1" s="140"/>
    </row>
    <row r="2" spans="1:7" ht="15">
      <c r="A2" s="22"/>
      <c r="B2" s="22"/>
      <c r="C2" s="22"/>
      <c r="D2" s="24"/>
      <c r="E2" s="22"/>
      <c r="F2" s="22"/>
      <c r="G2" s="22"/>
    </row>
    <row r="3" spans="1:7" ht="85" thickBot="1">
      <c r="A3" s="80" t="s">
        <v>2</v>
      </c>
      <c r="B3" s="80" t="s">
        <v>3</v>
      </c>
      <c r="C3" s="80" t="s">
        <v>4</v>
      </c>
      <c r="D3" s="79" t="s">
        <v>5</v>
      </c>
      <c r="E3" s="80" t="s">
        <v>6</v>
      </c>
      <c r="F3" s="80" t="s">
        <v>7</v>
      </c>
      <c r="G3" s="80" t="s">
        <v>8</v>
      </c>
    </row>
    <row r="4" spans="1:7" ht="48" customHeight="1" thickTop="1">
      <c r="A4" s="141" t="s">
        <v>9</v>
      </c>
      <c r="B4" s="142" t="s">
        <v>10</v>
      </c>
      <c r="C4" s="142" t="s">
        <v>11</v>
      </c>
      <c r="D4" s="122" t="s">
        <v>116</v>
      </c>
      <c r="E4" s="142" t="s">
        <v>117</v>
      </c>
      <c r="F4" s="142" t="s">
        <v>118</v>
      </c>
      <c r="G4" s="143" t="s">
        <v>119</v>
      </c>
    </row>
    <row r="5" spans="1:7">
      <c r="A5" s="131"/>
      <c r="B5" s="134"/>
      <c r="C5" s="134"/>
      <c r="D5" s="123"/>
      <c r="E5" s="134"/>
      <c r="F5" s="134"/>
      <c r="G5" s="137"/>
    </row>
    <row r="6" spans="1:7" ht="48" customHeight="1">
      <c r="A6" s="131"/>
      <c r="B6" s="134" t="s">
        <v>120</v>
      </c>
      <c r="C6" s="134" t="s">
        <v>121</v>
      </c>
      <c r="D6" s="123" t="s">
        <v>122</v>
      </c>
      <c r="E6" s="134" t="s">
        <v>123</v>
      </c>
      <c r="F6" s="74" t="s">
        <v>124</v>
      </c>
      <c r="G6" s="74" t="s">
        <v>125</v>
      </c>
    </row>
    <row r="7" spans="1:7" ht="36">
      <c r="A7" s="131"/>
      <c r="B7" s="134"/>
      <c r="C7" s="134"/>
      <c r="D7" s="123"/>
      <c r="E7" s="134"/>
      <c r="F7" s="74" t="s">
        <v>126</v>
      </c>
      <c r="G7" s="74" t="s">
        <v>127</v>
      </c>
    </row>
    <row r="8" spans="1:7" ht="47" customHeight="1">
      <c r="A8" s="131"/>
      <c r="B8" s="134" t="s">
        <v>128</v>
      </c>
      <c r="C8" s="134" t="s">
        <v>129</v>
      </c>
      <c r="D8" s="123" t="s">
        <v>130</v>
      </c>
      <c r="E8" s="134" t="s">
        <v>131</v>
      </c>
      <c r="F8" s="134" t="s">
        <v>132</v>
      </c>
      <c r="G8" s="134" t="s">
        <v>125</v>
      </c>
    </row>
    <row r="9" spans="1:7">
      <c r="A9" s="131"/>
      <c r="B9" s="134"/>
      <c r="C9" s="134"/>
      <c r="D9" s="123"/>
      <c r="E9" s="134"/>
      <c r="F9" s="134"/>
      <c r="G9" s="134"/>
    </row>
    <row r="10" spans="1:7" ht="36" customHeight="1">
      <c r="A10" s="131"/>
      <c r="B10" s="134" t="s">
        <v>133</v>
      </c>
      <c r="C10" s="134" t="s">
        <v>134</v>
      </c>
      <c r="D10" s="123" t="s">
        <v>135</v>
      </c>
      <c r="E10" s="134" t="s">
        <v>136</v>
      </c>
      <c r="F10" s="134" t="s">
        <v>137</v>
      </c>
      <c r="G10" s="134" t="s">
        <v>138</v>
      </c>
    </row>
    <row r="11" spans="1:7" ht="14" thickBot="1">
      <c r="A11" s="132"/>
      <c r="B11" s="135"/>
      <c r="C11" s="135"/>
      <c r="D11" s="124"/>
      <c r="E11" s="135"/>
      <c r="F11" s="135"/>
      <c r="G11" s="135"/>
    </row>
    <row r="12" spans="1:7" ht="48" customHeight="1" thickTop="1">
      <c r="A12" s="130" t="s">
        <v>139</v>
      </c>
      <c r="B12" s="133" t="s">
        <v>140</v>
      </c>
      <c r="C12" s="133" t="s">
        <v>129</v>
      </c>
      <c r="D12" s="125" t="s">
        <v>141</v>
      </c>
      <c r="E12" s="133" t="s">
        <v>136</v>
      </c>
      <c r="F12" s="133" t="s">
        <v>142</v>
      </c>
      <c r="G12" s="136" t="s">
        <v>119</v>
      </c>
    </row>
    <row r="13" spans="1:7">
      <c r="A13" s="131"/>
      <c r="B13" s="134"/>
      <c r="C13" s="134"/>
      <c r="D13" s="123"/>
      <c r="E13" s="134"/>
      <c r="F13" s="134"/>
      <c r="G13" s="137"/>
    </row>
    <row r="14" spans="1:7" ht="47" customHeight="1">
      <c r="A14" s="131"/>
      <c r="B14" s="134" t="s">
        <v>143</v>
      </c>
      <c r="C14" s="134" t="s">
        <v>129</v>
      </c>
      <c r="D14" s="123" t="s">
        <v>144</v>
      </c>
      <c r="E14" s="134" t="s">
        <v>145</v>
      </c>
      <c r="F14" s="134" t="s">
        <v>124</v>
      </c>
      <c r="G14" s="134" t="s">
        <v>125</v>
      </c>
    </row>
    <row r="15" spans="1:7">
      <c r="A15" s="131"/>
      <c r="B15" s="134"/>
      <c r="C15" s="134"/>
      <c r="D15" s="123"/>
      <c r="E15" s="134"/>
      <c r="F15" s="134"/>
      <c r="G15" s="134"/>
    </row>
    <row r="16" spans="1:7" ht="48" customHeight="1">
      <c r="A16" s="131"/>
      <c r="B16" s="134" t="s">
        <v>146</v>
      </c>
      <c r="C16" s="134" t="s">
        <v>129</v>
      </c>
      <c r="D16" s="123" t="s">
        <v>147</v>
      </c>
      <c r="E16" s="134" t="s">
        <v>47</v>
      </c>
      <c r="F16" s="134" t="s">
        <v>132</v>
      </c>
      <c r="G16" s="134" t="s">
        <v>125</v>
      </c>
    </row>
    <row r="17" spans="1:7">
      <c r="A17" s="131"/>
      <c r="B17" s="134"/>
      <c r="C17" s="134"/>
      <c r="D17" s="123"/>
      <c r="E17" s="134"/>
      <c r="F17" s="134"/>
      <c r="G17" s="134"/>
    </row>
    <row r="18" spans="1:7" ht="24" customHeight="1">
      <c r="A18" s="131"/>
      <c r="B18" s="138" t="s">
        <v>48</v>
      </c>
      <c r="C18" s="138" t="s">
        <v>49</v>
      </c>
      <c r="D18" s="128" t="s">
        <v>50</v>
      </c>
      <c r="E18" s="138" t="s">
        <v>136</v>
      </c>
      <c r="F18" s="138" t="s">
        <v>51</v>
      </c>
      <c r="G18" s="138" t="s">
        <v>125</v>
      </c>
    </row>
    <row r="19" spans="1:7" ht="14" thickBot="1">
      <c r="A19" s="132"/>
      <c r="B19" s="139"/>
      <c r="C19" s="139"/>
      <c r="D19" s="129"/>
      <c r="E19" s="139"/>
      <c r="F19" s="139"/>
      <c r="G19" s="139"/>
    </row>
    <row r="20" spans="1:7" ht="36" customHeight="1" thickTop="1">
      <c r="A20" s="130" t="s">
        <v>52</v>
      </c>
      <c r="B20" s="133" t="s">
        <v>53</v>
      </c>
      <c r="C20" s="133" t="s">
        <v>11</v>
      </c>
      <c r="D20" s="125" t="s">
        <v>54</v>
      </c>
      <c r="E20" s="133" t="s">
        <v>136</v>
      </c>
      <c r="F20" s="133" t="s">
        <v>55</v>
      </c>
      <c r="G20" s="136" t="s">
        <v>119</v>
      </c>
    </row>
    <row r="21" spans="1:7">
      <c r="A21" s="131"/>
      <c r="B21" s="134"/>
      <c r="C21" s="134"/>
      <c r="D21" s="123"/>
      <c r="E21" s="134"/>
      <c r="F21" s="134"/>
      <c r="G21" s="137"/>
    </row>
    <row r="22" spans="1:7" ht="47" customHeight="1">
      <c r="A22" s="131"/>
      <c r="B22" s="134" t="s">
        <v>56</v>
      </c>
      <c r="C22" s="134" t="s">
        <v>129</v>
      </c>
      <c r="D22" s="123" t="s">
        <v>57</v>
      </c>
      <c r="E22" s="134" t="s">
        <v>58</v>
      </c>
      <c r="F22" s="134" t="s">
        <v>137</v>
      </c>
      <c r="G22" s="134" t="s">
        <v>138</v>
      </c>
    </row>
    <row r="23" spans="1:7" ht="14" thickBot="1">
      <c r="A23" s="132"/>
      <c r="B23" s="135"/>
      <c r="C23" s="135"/>
      <c r="D23" s="124"/>
      <c r="E23" s="135"/>
      <c r="F23" s="135"/>
      <c r="G23" s="135"/>
    </row>
    <row r="24" spans="1:7" ht="23" customHeight="1" thickTop="1">
      <c r="A24" s="130" t="s">
        <v>59</v>
      </c>
      <c r="B24" s="133" t="s">
        <v>60</v>
      </c>
      <c r="C24" s="133" t="s">
        <v>11</v>
      </c>
      <c r="D24" s="125" t="s">
        <v>61</v>
      </c>
      <c r="E24" s="133" t="s">
        <v>62</v>
      </c>
      <c r="F24" s="133" t="s">
        <v>55</v>
      </c>
      <c r="G24" s="136" t="s">
        <v>119</v>
      </c>
    </row>
    <row r="25" spans="1:7" ht="36" customHeight="1">
      <c r="A25" s="131"/>
      <c r="B25" s="134"/>
      <c r="C25" s="134"/>
      <c r="D25" s="123"/>
      <c r="E25" s="134"/>
      <c r="F25" s="134"/>
      <c r="G25" s="137"/>
    </row>
    <row r="26" spans="1:7" ht="22" customHeight="1">
      <c r="A26" s="131"/>
      <c r="B26" s="134" t="s">
        <v>63</v>
      </c>
      <c r="C26" s="134" t="s">
        <v>64</v>
      </c>
      <c r="D26" s="123" t="s">
        <v>65</v>
      </c>
      <c r="E26" s="134" t="s">
        <v>136</v>
      </c>
      <c r="F26" s="134" t="s">
        <v>126</v>
      </c>
      <c r="G26" s="134" t="s">
        <v>127</v>
      </c>
    </row>
    <row r="27" spans="1:7" ht="23" customHeight="1" thickBot="1">
      <c r="A27" s="132"/>
      <c r="B27" s="135"/>
      <c r="C27" s="135"/>
      <c r="D27" s="124"/>
      <c r="E27" s="135"/>
      <c r="F27" s="135"/>
      <c r="G27" s="135"/>
    </row>
    <row r="28" spans="1:7" ht="16" thickTop="1">
      <c r="A28" s="22"/>
      <c r="B28" s="22"/>
      <c r="C28" s="22"/>
      <c r="D28" s="24"/>
      <c r="E28" s="22"/>
      <c r="F28" s="22"/>
      <c r="G28" s="22"/>
    </row>
    <row r="29" spans="1:7" ht="40" customHeight="1">
      <c r="A29" s="126" t="s">
        <v>72</v>
      </c>
      <c r="B29" s="126"/>
      <c r="C29" s="126"/>
      <c r="D29" s="126"/>
      <c r="E29" s="126"/>
      <c r="F29" s="126"/>
      <c r="G29" s="126"/>
    </row>
    <row r="30" spans="1:7" ht="28" customHeight="1">
      <c r="A30" s="126" t="s">
        <v>73</v>
      </c>
      <c r="B30" s="126"/>
      <c r="C30" s="126"/>
      <c r="D30" s="126"/>
      <c r="E30" s="126"/>
      <c r="F30" s="126"/>
      <c r="G30" s="126"/>
    </row>
    <row r="31" spans="1:7" ht="27" customHeight="1">
      <c r="A31" s="126" t="s">
        <v>171</v>
      </c>
      <c r="B31" s="126"/>
      <c r="C31" s="126"/>
      <c r="D31" s="126"/>
      <c r="E31" s="126"/>
      <c r="F31" s="126"/>
      <c r="G31" s="126"/>
    </row>
    <row r="32" spans="1:7" ht="15">
      <c r="A32" s="127"/>
      <c r="B32" s="127"/>
      <c r="C32" s="127"/>
      <c r="D32" s="127"/>
      <c r="E32" s="127"/>
      <c r="F32" s="127"/>
      <c r="G32" s="127"/>
    </row>
    <row r="33" spans="1:1" ht="15">
      <c r="A33" s="23" t="s">
        <v>172</v>
      </c>
    </row>
  </sheetData>
  <mergeCells count="79">
    <mergeCell ref="A1:G1"/>
    <mergeCell ref="A4:A11"/>
    <mergeCell ref="B4:B5"/>
    <mergeCell ref="C4:C5"/>
    <mergeCell ref="E4:E5"/>
    <mergeCell ref="F4:F5"/>
    <mergeCell ref="G4:G5"/>
    <mergeCell ref="B6:B7"/>
    <mergeCell ref="C6:C7"/>
    <mergeCell ref="E6:E7"/>
    <mergeCell ref="B10:B11"/>
    <mergeCell ref="C10:C11"/>
    <mergeCell ref="E10:E11"/>
    <mergeCell ref="F10:F11"/>
    <mergeCell ref="G10:G11"/>
    <mergeCell ref="B8:B9"/>
    <mergeCell ref="C8:C9"/>
    <mergeCell ref="E8:E9"/>
    <mergeCell ref="F8:F9"/>
    <mergeCell ref="G8:G9"/>
    <mergeCell ref="G12:G13"/>
    <mergeCell ref="A12:A19"/>
    <mergeCell ref="B12:B13"/>
    <mergeCell ref="C12:C13"/>
    <mergeCell ref="E12:E13"/>
    <mergeCell ref="F12:F13"/>
    <mergeCell ref="B18:B19"/>
    <mergeCell ref="C18:C19"/>
    <mergeCell ref="E18:E19"/>
    <mergeCell ref="F18:F19"/>
    <mergeCell ref="G14:G15"/>
    <mergeCell ref="B16:B17"/>
    <mergeCell ref="C16:C17"/>
    <mergeCell ref="E16:E17"/>
    <mergeCell ref="F16:F17"/>
    <mergeCell ref="G16:G17"/>
    <mergeCell ref="D14:D15"/>
    <mergeCell ref="D16:D17"/>
    <mergeCell ref="B14:B15"/>
    <mergeCell ref="C14:C15"/>
    <mergeCell ref="E14:E15"/>
    <mergeCell ref="F14:F15"/>
    <mergeCell ref="B20:B21"/>
    <mergeCell ref="C20:C21"/>
    <mergeCell ref="E20:E21"/>
    <mergeCell ref="F20:F21"/>
    <mergeCell ref="D20:D21"/>
    <mergeCell ref="B22:B23"/>
    <mergeCell ref="C22:C23"/>
    <mergeCell ref="E22:E23"/>
    <mergeCell ref="F22:F23"/>
    <mergeCell ref="G22:G23"/>
    <mergeCell ref="D22:D23"/>
    <mergeCell ref="F26:F27"/>
    <mergeCell ref="D24:D25"/>
    <mergeCell ref="D26:D27"/>
    <mergeCell ref="G18:G19"/>
    <mergeCell ref="G20:G21"/>
    <mergeCell ref="A29:G29"/>
    <mergeCell ref="A30:G30"/>
    <mergeCell ref="A31:G31"/>
    <mergeCell ref="A32:G32"/>
    <mergeCell ref="D18:D19"/>
    <mergeCell ref="A24:A27"/>
    <mergeCell ref="B24:B25"/>
    <mergeCell ref="C24:C25"/>
    <mergeCell ref="A20:A23"/>
    <mergeCell ref="G26:G27"/>
    <mergeCell ref="E24:E25"/>
    <mergeCell ref="F24:F25"/>
    <mergeCell ref="G24:G25"/>
    <mergeCell ref="B26:B27"/>
    <mergeCell ref="C26:C27"/>
    <mergeCell ref="E26:E27"/>
    <mergeCell ref="D4:D5"/>
    <mergeCell ref="D6:D7"/>
    <mergeCell ref="D8:D9"/>
    <mergeCell ref="D10:D11"/>
    <mergeCell ref="D12:D13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1"/>
  <sheetViews>
    <sheetView workbookViewId="0">
      <selection activeCell="A28" sqref="A28:I28"/>
    </sheetView>
  </sheetViews>
  <sheetFormatPr baseColWidth="10" defaultColWidth="11" defaultRowHeight="13"/>
  <cols>
    <col min="2" max="2" width="12.28515625" customWidth="1"/>
    <col min="4" max="4" width="14.140625" style="25" customWidth="1"/>
  </cols>
  <sheetData>
    <row r="1" spans="1:9" ht="30" customHeight="1">
      <c r="A1" s="140" t="s">
        <v>173</v>
      </c>
      <c r="B1" s="140"/>
      <c r="C1" s="140"/>
      <c r="D1" s="140"/>
      <c r="E1" s="140"/>
      <c r="F1" s="140"/>
      <c r="G1" s="140"/>
      <c r="H1" s="140"/>
      <c r="I1" s="140"/>
    </row>
    <row r="2" spans="1:9" ht="15">
      <c r="A2" s="22"/>
      <c r="B2" s="22"/>
      <c r="C2" s="22"/>
      <c r="D2" s="24"/>
      <c r="E2" s="22"/>
      <c r="F2" s="22"/>
      <c r="G2" s="22"/>
      <c r="H2" s="22"/>
      <c r="I2" s="22"/>
    </row>
    <row r="3" spans="1:9" ht="85" thickBot="1">
      <c r="A3" s="80" t="s">
        <v>2</v>
      </c>
      <c r="B3" s="80" t="s">
        <v>3</v>
      </c>
      <c r="C3" s="80" t="s">
        <v>4</v>
      </c>
      <c r="D3" s="79" t="s">
        <v>5</v>
      </c>
      <c r="E3" s="80" t="s">
        <v>6</v>
      </c>
      <c r="F3" s="80" t="s">
        <v>174</v>
      </c>
      <c r="G3" s="80" t="s">
        <v>175</v>
      </c>
      <c r="H3" s="80" t="s">
        <v>7</v>
      </c>
      <c r="I3" s="80" t="s">
        <v>8</v>
      </c>
    </row>
    <row r="4" spans="1:9" ht="48" customHeight="1" thickTop="1">
      <c r="A4" s="153" t="s">
        <v>9</v>
      </c>
      <c r="B4" s="146" t="s">
        <v>10</v>
      </c>
      <c r="C4" s="146" t="s">
        <v>11</v>
      </c>
      <c r="D4" s="156" t="s">
        <v>116</v>
      </c>
      <c r="E4" s="146" t="s">
        <v>117</v>
      </c>
      <c r="F4" s="146">
        <v>11.94</v>
      </c>
      <c r="G4" s="146" t="s">
        <v>176</v>
      </c>
      <c r="H4" s="146" t="s">
        <v>118</v>
      </c>
      <c r="I4" s="157" t="s">
        <v>119</v>
      </c>
    </row>
    <row r="5" spans="1:9" ht="14" thickTop="1">
      <c r="A5" s="154"/>
      <c r="B5" s="142"/>
      <c r="C5" s="142"/>
      <c r="D5" s="122"/>
      <c r="E5" s="142"/>
      <c r="F5" s="147"/>
      <c r="G5" s="147"/>
      <c r="H5" s="142"/>
      <c r="I5" s="143"/>
    </row>
    <row r="6" spans="1:9" ht="48" customHeight="1">
      <c r="A6" s="154"/>
      <c r="B6" s="134" t="s">
        <v>177</v>
      </c>
      <c r="C6" s="134" t="s">
        <v>121</v>
      </c>
      <c r="D6" s="123" t="s">
        <v>122</v>
      </c>
      <c r="E6" s="134" t="s">
        <v>123</v>
      </c>
      <c r="F6" s="144">
        <v>18.54</v>
      </c>
      <c r="G6" s="144" t="s">
        <v>178</v>
      </c>
      <c r="H6" s="74" t="s">
        <v>124</v>
      </c>
      <c r="I6" s="74" t="s">
        <v>125</v>
      </c>
    </row>
    <row r="7" spans="1:9" ht="36">
      <c r="A7" s="154"/>
      <c r="B7" s="134"/>
      <c r="C7" s="134"/>
      <c r="D7" s="123"/>
      <c r="E7" s="134"/>
      <c r="F7" s="142"/>
      <c r="G7" s="142"/>
      <c r="H7" s="74" t="s">
        <v>126</v>
      </c>
      <c r="I7" s="74" t="s">
        <v>127</v>
      </c>
    </row>
    <row r="8" spans="1:9" ht="47" customHeight="1">
      <c r="A8" s="154"/>
      <c r="B8" s="134" t="s">
        <v>179</v>
      </c>
      <c r="C8" s="134" t="s">
        <v>129</v>
      </c>
      <c r="D8" s="123" t="s">
        <v>130</v>
      </c>
      <c r="E8" s="134" t="s">
        <v>131</v>
      </c>
      <c r="F8" s="144">
        <v>2.4940000000000002</v>
      </c>
      <c r="G8" s="144" t="s">
        <v>180</v>
      </c>
      <c r="H8" s="134" t="s">
        <v>132</v>
      </c>
      <c r="I8" s="134" t="s">
        <v>125</v>
      </c>
    </row>
    <row r="9" spans="1:9">
      <c r="A9" s="154"/>
      <c r="B9" s="134"/>
      <c r="C9" s="134"/>
      <c r="D9" s="123"/>
      <c r="E9" s="134"/>
      <c r="F9" s="142"/>
      <c r="G9" s="142"/>
      <c r="H9" s="134"/>
      <c r="I9" s="134"/>
    </row>
    <row r="10" spans="1:9" ht="36" customHeight="1">
      <c r="A10" s="154"/>
      <c r="B10" s="134" t="s">
        <v>133</v>
      </c>
      <c r="C10" s="134" t="s">
        <v>134</v>
      </c>
      <c r="D10" s="123" t="s">
        <v>135</v>
      </c>
      <c r="E10" s="134" t="s">
        <v>136</v>
      </c>
      <c r="F10" s="144">
        <v>22.6</v>
      </c>
      <c r="G10" s="144" t="s">
        <v>176</v>
      </c>
      <c r="H10" s="134" t="s">
        <v>137</v>
      </c>
      <c r="I10" s="134" t="s">
        <v>138</v>
      </c>
    </row>
    <row r="11" spans="1:9" ht="14" thickBot="1">
      <c r="A11" s="155"/>
      <c r="B11" s="135"/>
      <c r="C11" s="135"/>
      <c r="D11" s="124"/>
      <c r="E11" s="135"/>
      <c r="F11" s="145"/>
      <c r="G11" s="145"/>
      <c r="H11" s="135"/>
      <c r="I11" s="135"/>
    </row>
    <row r="12" spans="1:9" ht="48" customHeight="1" thickTop="1">
      <c r="A12" s="130" t="s">
        <v>139</v>
      </c>
      <c r="B12" s="133" t="s">
        <v>181</v>
      </c>
      <c r="C12" s="133" t="s">
        <v>129</v>
      </c>
      <c r="D12" s="125" t="s">
        <v>141</v>
      </c>
      <c r="E12" s="133" t="s">
        <v>136</v>
      </c>
      <c r="F12" s="146">
        <v>5.7910000000000004</v>
      </c>
      <c r="G12" s="146" t="s">
        <v>182</v>
      </c>
      <c r="H12" s="133" t="s">
        <v>142</v>
      </c>
      <c r="I12" s="136" t="s">
        <v>119</v>
      </c>
    </row>
    <row r="13" spans="1:9">
      <c r="A13" s="131"/>
      <c r="B13" s="134"/>
      <c r="C13" s="134"/>
      <c r="D13" s="123"/>
      <c r="E13" s="134"/>
      <c r="F13" s="147"/>
      <c r="G13" s="147"/>
      <c r="H13" s="134"/>
      <c r="I13" s="137"/>
    </row>
    <row r="14" spans="1:9" ht="48" customHeight="1">
      <c r="A14" s="131"/>
      <c r="B14" s="134" t="s">
        <v>183</v>
      </c>
      <c r="C14" s="134" t="s">
        <v>129</v>
      </c>
      <c r="D14" s="123" t="s">
        <v>147</v>
      </c>
      <c r="E14" s="134" t="s">
        <v>47</v>
      </c>
      <c r="F14" s="144">
        <v>7.093</v>
      </c>
      <c r="G14" s="144" t="s">
        <v>184</v>
      </c>
      <c r="H14" s="134" t="s">
        <v>132</v>
      </c>
      <c r="I14" s="134" t="s">
        <v>125</v>
      </c>
    </row>
    <row r="15" spans="1:9">
      <c r="A15" s="131"/>
      <c r="B15" s="134"/>
      <c r="C15" s="134"/>
      <c r="D15" s="123"/>
      <c r="E15" s="134"/>
      <c r="F15" s="142"/>
      <c r="G15" s="142"/>
      <c r="H15" s="134"/>
      <c r="I15" s="134"/>
    </row>
    <row r="16" spans="1:9" ht="24" customHeight="1">
      <c r="A16" s="131"/>
      <c r="B16" s="149" t="s">
        <v>48</v>
      </c>
      <c r="C16" s="149" t="s">
        <v>49</v>
      </c>
      <c r="D16" s="151" t="s">
        <v>50</v>
      </c>
      <c r="E16" s="149" t="s">
        <v>136</v>
      </c>
      <c r="F16" s="148">
        <v>6.5359999999999996</v>
      </c>
      <c r="G16" s="148" t="s">
        <v>176</v>
      </c>
      <c r="H16" s="149" t="s">
        <v>51</v>
      </c>
      <c r="I16" s="149" t="s">
        <v>125</v>
      </c>
    </row>
    <row r="17" spans="1:9" ht="14" thickBot="1">
      <c r="A17" s="132"/>
      <c r="B17" s="150"/>
      <c r="C17" s="150"/>
      <c r="D17" s="152"/>
      <c r="E17" s="150"/>
      <c r="F17" s="145"/>
      <c r="G17" s="145"/>
      <c r="H17" s="150"/>
      <c r="I17" s="150"/>
    </row>
    <row r="18" spans="1:9" ht="36" customHeight="1" thickTop="1">
      <c r="A18" s="130" t="s">
        <v>52</v>
      </c>
      <c r="B18" s="133" t="s">
        <v>53</v>
      </c>
      <c r="C18" s="133" t="s">
        <v>11</v>
      </c>
      <c r="D18" s="125" t="s">
        <v>54</v>
      </c>
      <c r="E18" s="133" t="s">
        <v>136</v>
      </c>
      <c r="F18" s="146">
        <v>1.393</v>
      </c>
      <c r="G18" s="146" t="s">
        <v>176</v>
      </c>
      <c r="H18" s="133" t="s">
        <v>55</v>
      </c>
      <c r="I18" s="136" t="s">
        <v>119</v>
      </c>
    </row>
    <row r="19" spans="1:9">
      <c r="A19" s="131"/>
      <c r="B19" s="134"/>
      <c r="C19" s="134"/>
      <c r="D19" s="123"/>
      <c r="E19" s="134"/>
      <c r="F19" s="147"/>
      <c r="G19" s="147"/>
      <c r="H19" s="134"/>
      <c r="I19" s="137"/>
    </row>
    <row r="20" spans="1:9" ht="47" customHeight="1">
      <c r="A20" s="131"/>
      <c r="B20" s="134" t="s">
        <v>185</v>
      </c>
      <c r="C20" s="134" t="s">
        <v>129</v>
      </c>
      <c r="D20" s="123" t="s">
        <v>57</v>
      </c>
      <c r="E20" s="134" t="s">
        <v>58</v>
      </c>
      <c r="F20" s="144">
        <v>6.5010000000000003</v>
      </c>
      <c r="G20" s="144" t="s">
        <v>186</v>
      </c>
      <c r="H20" s="134" t="s">
        <v>137</v>
      </c>
      <c r="I20" s="134" t="s">
        <v>138</v>
      </c>
    </row>
    <row r="21" spans="1:9" ht="14" thickBot="1">
      <c r="A21" s="132"/>
      <c r="B21" s="135"/>
      <c r="C21" s="135"/>
      <c r="D21" s="124"/>
      <c r="E21" s="135"/>
      <c r="F21" s="145"/>
      <c r="G21" s="145"/>
      <c r="H21" s="135"/>
      <c r="I21" s="135"/>
    </row>
    <row r="22" spans="1:9" ht="23" customHeight="1" thickTop="1">
      <c r="A22" s="130" t="s">
        <v>59</v>
      </c>
      <c r="B22" s="133" t="s">
        <v>60</v>
      </c>
      <c r="C22" s="133" t="s">
        <v>11</v>
      </c>
      <c r="D22" s="125" t="s">
        <v>61</v>
      </c>
      <c r="E22" s="133" t="s">
        <v>62</v>
      </c>
      <c r="F22" s="146">
        <v>15.08</v>
      </c>
      <c r="G22" s="146" t="s">
        <v>176</v>
      </c>
      <c r="H22" s="133" t="s">
        <v>55</v>
      </c>
      <c r="I22" s="136" t="s">
        <v>119</v>
      </c>
    </row>
    <row r="23" spans="1:9" ht="36" customHeight="1">
      <c r="A23" s="131"/>
      <c r="B23" s="134"/>
      <c r="C23" s="134"/>
      <c r="D23" s="123"/>
      <c r="E23" s="134"/>
      <c r="F23" s="147"/>
      <c r="G23" s="147"/>
      <c r="H23" s="134"/>
      <c r="I23" s="137"/>
    </row>
    <row r="24" spans="1:9" ht="22" customHeight="1">
      <c r="A24" s="131"/>
      <c r="B24" s="134" t="s">
        <v>187</v>
      </c>
      <c r="C24" s="134" t="s">
        <v>64</v>
      </c>
      <c r="D24" s="123" t="s">
        <v>65</v>
      </c>
      <c r="E24" s="134" t="s">
        <v>136</v>
      </c>
      <c r="F24" s="144">
        <v>3.8849999999999998</v>
      </c>
      <c r="G24" s="144" t="s">
        <v>176</v>
      </c>
      <c r="H24" s="134" t="s">
        <v>126</v>
      </c>
      <c r="I24" s="134" t="s">
        <v>127</v>
      </c>
    </row>
    <row r="25" spans="1:9" ht="23" customHeight="1" thickBot="1">
      <c r="A25" s="132"/>
      <c r="B25" s="135"/>
      <c r="C25" s="135"/>
      <c r="D25" s="124"/>
      <c r="E25" s="135"/>
      <c r="F25" s="145"/>
      <c r="G25" s="145"/>
      <c r="H25" s="135"/>
      <c r="I25" s="135"/>
    </row>
    <row r="26" spans="1:9" ht="16" thickTop="1">
      <c r="A26" s="22"/>
      <c r="B26" s="22"/>
      <c r="C26" s="22"/>
      <c r="D26" s="24"/>
      <c r="E26" s="22"/>
      <c r="F26" s="22"/>
      <c r="G26" s="22"/>
      <c r="H26" s="22"/>
      <c r="I26" s="22"/>
    </row>
    <row r="27" spans="1:9" ht="40" customHeight="1">
      <c r="A27" s="126" t="s">
        <v>188</v>
      </c>
      <c r="B27" s="126"/>
      <c r="C27" s="126"/>
      <c r="D27" s="126"/>
      <c r="E27" s="126"/>
      <c r="F27" s="126"/>
      <c r="G27" s="126"/>
      <c r="H27" s="126"/>
      <c r="I27" s="126"/>
    </row>
    <row r="28" spans="1:9" ht="28" customHeight="1">
      <c r="A28" s="126" t="s">
        <v>73</v>
      </c>
      <c r="B28" s="126"/>
      <c r="C28" s="126"/>
      <c r="D28" s="126"/>
      <c r="E28" s="126"/>
      <c r="F28" s="126"/>
      <c r="G28" s="126"/>
      <c r="H28" s="126"/>
      <c r="I28" s="126"/>
    </row>
    <row r="29" spans="1:9" ht="27" customHeight="1">
      <c r="A29" s="126" t="s">
        <v>96</v>
      </c>
      <c r="B29" s="126"/>
      <c r="C29" s="126"/>
      <c r="D29" s="126"/>
      <c r="E29" s="126"/>
      <c r="F29" s="126"/>
      <c r="G29" s="126"/>
      <c r="H29" s="126"/>
      <c r="I29" s="126"/>
    </row>
    <row r="30" spans="1:9" ht="15">
      <c r="A30" s="127"/>
      <c r="B30" s="127"/>
      <c r="C30" s="127"/>
      <c r="D30" s="127"/>
      <c r="E30" s="127"/>
      <c r="F30" s="127"/>
      <c r="G30" s="127"/>
      <c r="H30" s="127"/>
      <c r="I30" s="127"/>
    </row>
    <row r="31" spans="1:9">
      <c r="A31" s="23"/>
    </row>
  </sheetData>
  <mergeCells count="95">
    <mergeCell ref="A1:I1"/>
    <mergeCell ref="A4:A11"/>
    <mergeCell ref="B4:B5"/>
    <mergeCell ref="C4:C5"/>
    <mergeCell ref="D4:D5"/>
    <mergeCell ref="E4:E5"/>
    <mergeCell ref="H4:H5"/>
    <mergeCell ref="I4:I5"/>
    <mergeCell ref="B6:B7"/>
    <mergeCell ref="C6:C7"/>
    <mergeCell ref="D6:D7"/>
    <mergeCell ref="E6:E7"/>
    <mergeCell ref="B8:B9"/>
    <mergeCell ref="C8:C9"/>
    <mergeCell ref="D8:D9"/>
    <mergeCell ref="E8:E9"/>
    <mergeCell ref="H8:H9"/>
    <mergeCell ref="I8:I9"/>
    <mergeCell ref="B10:B11"/>
    <mergeCell ref="C10:C11"/>
    <mergeCell ref="D10:D11"/>
    <mergeCell ref="E10:E11"/>
    <mergeCell ref="H10:H11"/>
    <mergeCell ref="I10:I11"/>
    <mergeCell ref="F10:F11"/>
    <mergeCell ref="G10:G11"/>
    <mergeCell ref="I12:I13"/>
    <mergeCell ref="A12:A17"/>
    <mergeCell ref="B12:B13"/>
    <mergeCell ref="C12:C13"/>
    <mergeCell ref="D12:D13"/>
    <mergeCell ref="E12:E13"/>
    <mergeCell ref="H12:H13"/>
    <mergeCell ref="B14:B15"/>
    <mergeCell ref="C14:C15"/>
    <mergeCell ref="D14:D15"/>
    <mergeCell ref="E14:E15"/>
    <mergeCell ref="H14:H15"/>
    <mergeCell ref="I14:I15"/>
    <mergeCell ref="B16:B17"/>
    <mergeCell ref="C16:C17"/>
    <mergeCell ref="D16:D17"/>
    <mergeCell ref="E16:E17"/>
    <mergeCell ref="H16:H17"/>
    <mergeCell ref="I16:I17"/>
    <mergeCell ref="A18:A21"/>
    <mergeCell ref="B18:B19"/>
    <mergeCell ref="C18:C19"/>
    <mergeCell ref="D18:D19"/>
    <mergeCell ref="E18:E19"/>
    <mergeCell ref="H22:H23"/>
    <mergeCell ref="I18:I19"/>
    <mergeCell ref="B20:B21"/>
    <mergeCell ref="C20:C21"/>
    <mergeCell ref="D20:D21"/>
    <mergeCell ref="E20:E21"/>
    <mergeCell ref="H20:H21"/>
    <mergeCell ref="I20:I21"/>
    <mergeCell ref="H18:H19"/>
    <mergeCell ref="F18:F19"/>
    <mergeCell ref="G18:G19"/>
    <mergeCell ref="F20:F21"/>
    <mergeCell ref="G20:G21"/>
    <mergeCell ref="F22:F23"/>
    <mergeCell ref="G22:G23"/>
    <mergeCell ref="A27:I27"/>
    <mergeCell ref="A28:I28"/>
    <mergeCell ref="A29:I29"/>
    <mergeCell ref="A30:I30"/>
    <mergeCell ref="I22:I23"/>
    <mergeCell ref="B24:B25"/>
    <mergeCell ref="C24:C25"/>
    <mergeCell ref="D24:D25"/>
    <mergeCell ref="E24:E25"/>
    <mergeCell ref="H24:H25"/>
    <mergeCell ref="I24:I25"/>
    <mergeCell ref="A22:A25"/>
    <mergeCell ref="B22:B23"/>
    <mergeCell ref="C22:C23"/>
    <mergeCell ref="D22:D23"/>
    <mergeCell ref="E22:E23"/>
    <mergeCell ref="F4:F5"/>
    <mergeCell ref="F6:F7"/>
    <mergeCell ref="G6:G7"/>
    <mergeCell ref="G4:G5"/>
    <mergeCell ref="F8:F9"/>
    <mergeCell ref="G8:G9"/>
    <mergeCell ref="F24:F25"/>
    <mergeCell ref="G24:G25"/>
    <mergeCell ref="F12:F13"/>
    <mergeCell ref="G12:G13"/>
    <mergeCell ref="F14:F15"/>
    <mergeCell ref="G14:G15"/>
    <mergeCell ref="F16:F17"/>
    <mergeCell ref="G16:G17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9"/>
  <sheetViews>
    <sheetView workbookViewId="0">
      <selection activeCell="C22" sqref="C22"/>
    </sheetView>
  </sheetViews>
  <sheetFormatPr baseColWidth="10" defaultColWidth="11" defaultRowHeight="13"/>
  <cols>
    <col min="10" max="10" width="11" style="33"/>
  </cols>
  <sheetData>
    <row r="1" spans="1:10" ht="30" customHeight="1">
      <c r="A1" s="165" t="s">
        <v>97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76" customHeight="1" thickBot="1">
      <c r="A2" s="31" t="s">
        <v>98</v>
      </c>
      <c r="B2" s="31" t="s">
        <v>99</v>
      </c>
      <c r="C2" s="31" t="s">
        <v>100</v>
      </c>
      <c r="D2" s="31" t="s">
        <v>101</v>
      </c>
      <c r="E2" s="31" t="s">
        <v>105</v>
      </c>
      <c r="F2" s="31" t="s">
        <v>106</v>
      </c>
      <c r="G2" s="31" t="s">
        <v>107</v>
      </c>
      <c r="H2" s="31" t="s">
        <v>108</v>
      </c>
      <c r="I2" s="31" t="s">
        <v>109</v>
      </c>
      <c r="J2" s="32" t="s">
        <v>110</v>
      </c>
    </row>
    <row r="3" spans="1:10" ht="18" customHeight="1" thickTop="1">
      <c r="A3" s="161" t="s">
        <v>111</v>
      </c>
      <c r="B3" s="161">
        <v>7</v>
      </c>
      <c r="C3" s="161" t="s">
        <v>112</v>
      </c>
      <c r="D3" s="161" t="s">
        <v>113</v>
      </c>
      <c r="E3" s="161" t="s">
        <v>114</v>
      </c>
      <c r="F3" s="161" t="s">
        <v>115</v>
      </c>
      <c r="G3" s="161" t="s">
        <v>115</v>
      </c>
      <c r="H3" s="161" t="s">
        <v>115</v>
      </c>
      <c r="I3" s="161" t="s">
        <v>115</v>
      </c>
      <c r="J3" s="166" t="s">
        <v>103</v>
      </c>
    </row>
    <row r="4" spans="1:10" ht="18" customHeight="1" thickTop="1">
      <c r="A4" s="160"/>
      <c r="B4" s="160"/>
      <c r="C4" s="160"/>
      <c r="D4" s="160"/>
      <c r="E4" s="160"/>
      <c r="F4" s="160"/>
      <c r="G4" s="160"/>
      <c r="H4" s="160"/>
      <c r="I4" s="160"/>
      <c r="J4" s="167"/>
    </row>
    <row r="5" spans="1:10" ht="18" customHeight="1">
      <c r="A5" s="160"/>
      <c r="B5" s="160"/>
      <c r="C5" s="160"/>
      <c r="D5" s="160"/>
      <c r="E5" s="160"/>
      <c r="F5" s="160"/>
      <c r="G5" s="160"/>
      <c r="H5" s="160"/>
      <c r="I5" s="160"/>
      <c r="J5" s="168"/>
    </row>
    <row r="6" spans="1:10" ht="18" customHeight="1">
      <c r="A6" s="160" t="s">
        <v>23</v>
      </c>
      <c r="B6" s="160">
        <v>28</v>
      </c>
      <c r="C6" s="160" t="s">
        <v>104</v>
      </c>
      <c r="D6" s="160" t="s">
        <v>210</v>
      </c>
      <c r="E6" s="160" t="s">
        <v>211</v>
      </c>
      <c r="F6" s="160" t="s">
        <v>212</v>
      </c>
      <c r="G6" s="160" t="s">
        <v>212</v>
      </c>
      <c r="H6" s="160" t="s">
        <v>212</v>
      </c>
      <c r="I6" s="160" t="s">
        <v>212</v>
      </c>
      <c r="J6" s="162" t="s">
        <v>213</v>
      </c>
    </row>
    <row r="7" spans="1:10" ht="18" customHeight="1">
      <c r="A7" s="160"/>
      <c r="B7" s="160"/>
      <c r="C7" s="160"/>
      <c r="D7" s="160"/>
      <c r="E7" s="160"/>
      <c r="F7" s="160"/>
      <c r="G7" s="160"/>
      <c r="H7" s="160"/>
      <c r="I7" s="160"/>
      <c r="J7" s="163"/>
    </row>
    <row r="8" spans="1:10" ht="18" customHeight="1">
      <c r="A8" s="160"/>
      <c r="B8" s="160"/>
      <c r="C8" s="160"/>
      <c r="D8" s="160"/>
      <c r="E8" s="160"/>
      <c r="F8" s="160"/>
      <c r="G8" s="160"/>
      <c r="H8" s="160"/>
      <c r="I8" s="160"/>
      <c r="J8" s="164"/>
    </row>
    <row r="9" spans="1:10">
      <c r="A9" s="158" t="s">
        <v>214</v>
      </c>
      <c r="B9" s="159"/>
      <c r="C9" s="159"/>
      <c r="D9" s="159"/>
      <c r="E9" s="159"/>
      <c r="F9" s="159"/>
      <c r="G9" s="159"/>
      <c r="H9" s="159"/>
      <c r="I9" s="159"/>
      <c r="J9" s="159"/>
    </row>
  </sheetData>
  <mergeCells count="22">
    <mergeCell ref="A1:J1"/>
    <mergeCell ref="A3:A5"/>
    <mergeCell ref="B3:B5"/>
    <mergeCell ref="F3:F5"/>
    <mergeCell ref="G3:G5"/>
    <mergeCell ref="H3:H5"/>
    <mergeCell ref="I3:I5"/>
    <mergeCell ref="J3:J5"/>
    <mergeCell ref="A9:J9"/>
    <mergeCell ref="A6:A8"/>
    <mergeCell ref="C6:C8"/>
    <mergeCell ref="C3:C5"/>
    <mergeCell ref="D3:D5"/>
    <mergeCell ref="D6:D8"/>
    <mergeCell ref="E3:E5"/>
    <mergeCell ref="E6:E8"/>
    <mergeCell ref="B6:B8"/>
    <mergeCell ref="F6:F8"/>
    <mergeCell ref="G6:G8"/>
    <mergeCell ref="H6:H8"/>
    <mergeCell ref="I6:I8"/>
    <mergeCell ref="J6:J8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7"/>
  <sheetViews>
    <sheetView workbookViewId="0">
      <selection activeCell="G21" sqref="G21"/>
    </sheetView>
  </sheetViews>
  <sheetFormatPr baseColWidth="10" defaultColWidth="11" defaultRowHeight="13"/>
  <cols>
    <col min="1" max="1" width="9.28515625" customWidth="1"/>
    <col min="2" max="2" width="10.7109375" hidden="1" customWidth="1"/>
    <col min="3" max="3" width="9" customWidth="1"/>
    <col min="4" max="4" width="25.85546875" customWidth="1"/>
    <col min="5" max="5" width="12" customWidth="1"/>
    <col min="6" max="6" width="12.85546875" customWidth="1"/>
  </cols>
  <sheetData>
    <row r="1" spans="1:7" ht="15" customHeight="1">
      <c r="A1" s="172" t="s">
        <v>215</v>
      </c>
      <c r="B1" s="172"/>
      <c r="C1" s="172"/>
      <c r="D1" s="172"/>
      <c r="E1" s="172"/>
      <c r="F1" s="172"/>
      <c r="G1" s="22"/>
    </row>
    <row r="2" spans="1:7" ht="15">
      <c r="A2" s="173"/>
      <c r="B2" s="173"/>
      <c r="C2" s="173"/>
      <c r="D2" s="173"/>
      <c r="E2" s="173"/>
      <c r="F2" s="173"/>
      <c r="G2" s="26"/>
    </row>
    <row r="3" spans="1:7" ht="27" customHeight="1" thickBot="1">
      <c r="A3" s="171" t="s">
        <v>216</v>
      </c>
      <c r="B3" s="171"/>
      <c r="C3" s="80" t="s">
        <v>2</v>
      </c>
      <c r="D3" s="80" t="s">
        <v>5</v>
      </c>
      <c r="E3" s="80" t="s">
        <v>4</v>
      </c>
      <c r="F3" s="80" t="s">
        <v>3</v>
      </c>
      <c r="G3" s="26"/>
    </row>
    <row r="4" spans="1:7" ht="28" customHeight="1" thickTop="1" thickBot="1">
      <c r="A4" s="169" t="s">
        <v>126</v>
      </c>
      <c r="B4" s="169"/>
      <c r="C4" s="28" t="s">
        <v>217</v>
      </c>
      <c r="D4" s="27" t="s">
        <v>218</v>
      </c>
      <c r="E4" s="27" t="s">
        <v>219</v>
      </c>
      <c r="F4" s="27" t="s">
        <v>220</v>
      </c>
      <c r="G4" s="22"/>
    </row>
    <row r="5" spans="1:7" ht="28" customHeight="1" thickTop="1">
      <c r="A5" s="170" t="s">
        <v>142</v>
      </c>
      <c r="B5" s="170"/>
      <c r="C5" s="77" t="s">
        <v>221</v>
      </c>
      <c r="D5" s="78" t="s">
        <v>222</v>
      </c>
      <c r="E5" s="78" t="s">
        <v>219</v>
      </c>
      <c r="F5" s="78" t="s">
        <v>223</v>
      </c>
      <c r="G5" s="22"/>
    </row>
    <row r="6" spans="1:7" ht="28" customHeight="1">
      <c r="A6" s="160"/>
      <c r="B6" s="160"/>
      <c r="C6" s="75" t="s">
        <v>224</v>
      </c>
      <c r="D6" s="74" t="s">
        <v>225</v>
      </c>
      <c r="E6" s="74" t="s">
        <v>219</v>
      </c>
      <c r="F6" s="74" t="s">
        <v>140</v>
      </c>
      <c r="G6" s="22"/>
    </row>
    <row r="7" spans="1:7" ht="28" customHeight="1" thickBot="1">
      <c r="A7" s="171"/>
      <c r="B7" s="171"/>
      <c r="C7" s="29" t="s">
        <v>226</v>
      </c>
      <c r="D7" s="76" t="s">
        <v>227</v>
      </c>
      <c r="E7" s="76" t="s">
        <v>64</v>
      </c>
      <c r="F7" s="76" t="s">
        <v>228</v>
      </c>
      <c r="G7" s="22"/>
    </row>
    <row r="8" spans="1:7" ht="28" customHeight="1" thickTop="1">
      <c r="A8" s="170" t="s">
        <v>229</v>
      </c>
      <c r="B8" s="170"/>
      <c r="C8" s="77" t="s">
        <v>230</v>
      </c>
      <c r="D8" s="78" t="s">
        <v>231</v>
      </c>
      <c r="E8" s="78" t="s">
        <v>219</v>
      </c>
      <c r="F8" s="78" t="s">
        <v>232</v>
      </c>
      <c r="G8" s="22"/>
    </row>
    <row r="9" spans="1:7" ht="28" customHeight="1">
      <c r="A9" s="160"/>
      <c r="B9" s="160"/>
      <c r="C9" s="75" t="s">
        <v>233</v>
      </c>
      <c r="D9" s="74" t="s">
        <v>234</v>
      </c>
      <c r="E9" s="74" t="s">
        <v>219</v>
      </c>
      <c r="F9" s="74" t="s">
        <v>235</v>
      </c>
      <c r="G9" s="22"/>
    </row>
    <row r="10" spans="1:7" ht="28" customHeight="1" thickBot="1">
      <c r="A10" s="171"/>
      <c r="B10" s="171"/>
      <c r="C10" s="29" t="s">
        <v>236</v>
      </c>
      <c r="D10" s="76" t="s">
        <v>237</v>
      </c>
      <c r="E10" s="76" t="s">
        <v>238</v>
      </c>
      <c r="F10" s="76" t="s">
        <v>239</v>
      </c>
      <c r="G10" s="22"/>
    </row>
    <row r="11" spans="1:7" ht="28" customHeight="1" thickTop="1">
      <c r="A11" s="170" t="s">
        <v>118</v>
      </c>
      <c r="B11" s="170"/>
      <c r="C11" s="77" t="s">
        <v>9</v>
      </c>
      <c r="D11" s="78" t="s">
        <v>240</v>
      </c>
      <c r="E11" s="78" t="s">
        <v>238</v>
      </c>
      <c r="F11" s="78" t="s">
        <v>10</v>
      </c>
      <c r="G11" s="22"/>
    </row>
    <row r="12" spans="1:7" ht="28" customHeight="1" thickBot="1">
      <c r="A12" s="171"/>
      <c r="B12" s="171"/>
      <c r="C12" s="29" t="s">
        <v>241</v>
      </c>
      <c r="D12" s="76" t="s">
        <v>242</v>
      </c>
      <c r="E12" s="76" t="s">
        <v>64</v>
      </c>
      <c r="F12" s="76" t="s">
        <v>243</v>
      </c>
      <c r="G12" s="22"/>
    </row>
    <row r="13" spans="1:7" ht="28" customHeight="1" thickTop="1" thickBot="1">
      <c r="A13" s="169" t="s">
        <v>137</v>
      </c>
      <c r="B13" s="169"/>
      <c r="C13" s="28" t="s">
        <v>244</v>
      </c>
      <c r="D13" s="27" t="s">
        <v>245</v>
      </c>
      <c r="E13" s="27" t="s">
        <v>64</v>
      </c>
      <c r="F13" s="27" t="s">
        <v>246</v>
      </c>
      <c r="G13" s="22"/>
    </row>
    <row r="14" spans="1:7" ht="28" customHeight="1" thickTop="1">
      <c r="A14" s="170" t="s">
        <v>55</v>
      </c>
      <c r="B14" s="170"/>
      <c r="C14" s="77" t="s">
        <v>247</v>
      </c>
      <c r="D14" s="78" t="s">
        <v>248</v>
      </c>
      <c r="E14" s="78" t="s">
        <v>64</v>
      </c>
      <c r="F14" s="78" t="s">
        <v>249</v>
      </c>
      <c r="G14" s="22"/>
    </row>
    <row r="15" spans="1:7" ht="28" customHeight="1">
      <c r="A15" s="160"/>
      <c r="B15" s="160"/>
      <c r="C15" s="75" t="s">
        <v>52</v>
      </c>
      <c r="D15" s="74" t="s">
        <v>250</v>
      </c>
      <c r="E15" s="74" t="s">
        <v>238</v>
      </c>
      <c r="F15" s="74" t="s">
        <v>53</v>
      </c>
      <c r="G15" s="22"/>
    </row>
    <row r="16" spans="1:7" ht="28" customHeight="1" thickBot="1">
      <c r="A16" s="171"/>
      <c r="B16" s="171"/>
      <c r="C16" s="29" t="s">
        <v>59</v>
      </c>
      <c r="D16" s="76" t="s">
        <v>251</v>
      </c>
      <c r="E16" s="76" t="s">
        <v>238</v>
      </c>
      <c r="F16" s="76" t="s">
        <v>60</v>
      </c>
      <c r="G16" s="22"/>
    </row>
    <row r="17" spans="1:1" ht="19" customHeight="1" thickTop="1">
      <c r="A17" s="30" t="s">
        <v>252</v>
      </c>
    </row>
  </sheetData>
  <mergeCells count="8">
    <mergeCell ref="A13:B13"/>
    <mergeCell ref="A5:B7"/>
    <mergeCell ref="A14:B16"/>
    <mergeCell ref="A3:B3"/>
    <mergeCell ref="A1:F2"/>
    <mergeCell ref="A4:B4"/>
    <mergeCell ref="A8:B10"/>
    <mergeCell ref="A11:B12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7"/>
  <sheetViews>
    <sheetView workbookViewId="0">
      <selection sqref="A1:H17"/>
    </sheetView>
  </sheetViews>
  <sheetFormatPr baseColWidth="10" defaultColWidth="11" defaultRowHeight="13"/>
  <cols>
    <col min="1" max="1" width="9.28515625" customWidth="1"/>
    <col min="2" max="2" width="10.7109375" hidden="1" customWidth="1"/>
    <col min="3" max="3" width="9" customWidth="1"/>
    <col min="4" max="4" width="25.85546875" customWidth="1"/>
    <col min="5" max="5" width="12.42578125" customWidth="1"/>
    <col min="6" max="6" width="10.140625" customWidth="1"/>
    <col min="7" max="7" width="16.42578125" customWidth="1"/>
    <col min="8" max="8" width="12.85546875" customWidth="1"/>
  </cols>
  <sheetData>
    <row r="1" spans="1:9" ht="15" customHeight="1">
      <c r="A1" s="172" t="s">
        <v>215</v>
      </c>
      <c r="B1" s="174"/>
      <c r="C1" s="174"/>
      <c r="D1" s="174"/>
      <c r="E1" s="174"/>
      <c r="F1" s="174"/>
      <c r="G1" s="174"/>
      <c r="H1" s="174"/>
      <c r="I1" s="22"/>
    </row>
    <row r="2" spans="1:9" ht="15">
      <c r="A2" s="175"/>
      <c r="B2" s="175"/>
      <c r="C2" s="175"/>
      <c r="D2" s="175"/>
      <c r="E2" s="175"/>
      <c r="F2" s="175"/>
      <c r="G2" s="175"/>
      <c r="H2" s="175"/>
      <c r="I2" s="26"/>
    </row>
    <row r="3" spans="1:9" ht="27" customHeight="1" thickBot="1">
      <c r="A3" s="171" t="s">
        <v>216</v>
      </c>
      <c r="B3" s="171"/>
      <c r="C3" s="80" t="s">
        <v>2</v>
      </c>
      <c r="D3" s="80" t="s">
        <v>5</v>
      </c>
      <c r="E3" s="80" t="s">
        <v>4</v>
      </c>
      <c r="F3" s="80" t="s">
        <v>174</v>
      </c>
      <c r="G3" s="80" t="s">
        <v>253</v>
      </c>
      <c r="H3" s="80" t="s">
        <v>3</v>
      </c>
      <c r="I3" s="26"/>
    </row>
    <row r="4" spans="1:9" ht="28" customHeight="1" thickTop="1" thickBot="1">
      <c r="A4" s="169" t="s">
        <v>126</v>
      </c>
      <c r="B4" s="169"/>
      <c r="C4" s="28" t="s">
        <v>217</v>
      </c>
      <c r="D4" s="27" t="s">
        <v>218</v>
      </c>
      <c r="E4" s="27" t="s">
        <v>219</v>
      </c>
      <c r="F4" s="27">
        <v>21.1</v>
      </c>
      <c r="G4" s="27" t="s">
        <v>254</v>
      </c>
      <c r="H4" s="27" t="s">
        <v>255</v>
      </c>
      <c r="I4" s="22"/>
    </row>
    <row r="5" spans="1:9" ht="28" customHeight="1" thickTop="1">
      <c r="A5" s="170" t="s">
        <v>142</v>
      </c>
      <c r="B5" s="170"/>
      <c r="C5" s="77" t="s">
        <v>221</v>
      </c>
      <c r="D5" s="78" t="s">
        <v>222</v>
      </c>
      <c r="E5" s="78" t="s">
        <v>219</v>
      </c>
      <c r="F5" s="78">
        <v>19.84</v>
      </c>
      <c r="G5" s="78" t="s">
        <v>256</v>
      </c>
      <c r="H5" s="78" t="s">
        <v>257</v>
      </c>
      <c r="I5" s="22"/>
    </row>
    <row r="6" spans="1:9" ht="28" customHeight="1">
      <c r="A6" s="160"/>
      <c r="B6" s="160"/>
      <c r="C6" s="75" t="s">
        <v>224</v>
      </c>
      <c r="D6" s="74" t="s">
        <v>225</v>
      </c>
      <c r="E6" s="74" t="s">
        <v>219</v>
      </c>
      <c r="F6" s="74">
        <v>5.7910000000000004</v>
      </c>
      <c r="G6" s="74" t="s">
        <v>148</v>
      </c>
      <c r="H6" s="74" t="s">
        <v>181</v>
      </c>
      <c r="I6" s="22"/>
    </row>
    <row r="7" spans="1:9" ht="28" customHeight="1" thickBot="1">
      <c r="A7" s="171"/>
      <c r="B7" s="171"/>
      <c r="C7" s="29" t="s">
        <v>226</v>
      </c>
      <c r="D7" s="76" t="s">
        <v>227</v>
      </c>
      <c r="E7" s="76" t="s">
        <v>64</v>
      </c>
      <c r="F7" s="76">
        <v>12.83</v>
      </c>
      <c r="G7" s="76" t="s">
        <v>149</v>
      </c>
      <c r="H7" s="76" t="s">
        <v>150</v>
      </c>
      <c r="I7" s="22"/>
    </row>
    <row r="8" spans="1:9" ht="28" customHeight="1" thickTop="1">
      <c r="A8" s="170" t="s">
        <v>229</v>
      </c>
      <c r="B8" s="170"/>
      <c r="C8" s="77" t="s">
        <v>230</v>
      </c>
      <c r="D8" s="78" t="s">
        <v>231</v>
      </c>
      <c r="E8" s="78" t="s">
        <v>219</v>
      </c>
      <c r="F8" s="78">
        <v>22.6</v>
      </c>
      <c r="G8" s="78" t="s">
        <v>254</v>
      </c>
      <c r="H8" s="78" t="s">
        <v>151</v>
      </c>
      <c r="I8" s="22"/>
    </row>
    <row r="9" spans="1:9" ht="28" customHeight="1">
      <c r="A9" s="160"/>
      <c r="B9" s="160"/>
      <c r="C9" s="75" t="s">
        <v>233</v>
      </c>
      <c r="D9" s="74" t="s">
        <v>234</v>
      </c>
      <c r="E9" s="74" t="s">
        <v>219</v>
      </c>
      <c r="F9" s="74">
        <v>29.7</v>
      </c>
      <c r="G9" s="74" t="s">
        <v>152</v>
      </c>
      <c r="H9" s="74" t="s">
        <v>153</v>
      </c>
      <c r="I9" s="22"/>
    </row>
    <row r="10" spans="1:9" ht="28" customHeight="1" thickBot="1">
      <c r="A10" s="171"/>
      <c r="B10" s="171"/>
      <c r="C10" s="29" t="s">
        <v>236</v>
      </c>
      <c r="D10" s="76" t="s">
        <v>237</v>
      </c>
      <c r="E10" s="76" t="s">
        <v>238</v>
      </c>
      <c r="F10" s="76">
        <v>14.37</v>
      </c>
      <c r="G10" s="76" t="s">
        <v>149</v>
      </c>
      <c r="H10" s="76" t="s">
        <v>154</v>
      </c>
      <c r="I10" s="22"/>
    </row>
    <row r="11" spans="1:9" ht="28" customHeight="1" thickTop="1">
      <c r="A11" s="170" t="s">
        <v>118</v>
      </c>
      <c r="B11" s="170"/>
      <c r="C11" s="77" t="s">
        <v>9</v>
      </c>
      <c r="D11" s="78" t="s">
        <v>155</v>
      </c>
      <c r="E11" s="78" t="s">
        <v>238</v>
      </c>
      <c r="F11" s="78">
        <v>11.94</v>
      </c>
      <c r="G11" s="78" t="s">
        <v>149</v>
      </c>
      <c r="H11" s="78" t="s">
        <v>156</v>
      </c>
      <c r="I11" s="22"/>
    </row>
    <row r="12" spans="1:9" ht="28" customHeight="1" thickBot="1">
      <c r="A12" s="171"/>
      <c r="B12" s="171"/>
      <c r="C12" s="29" t="s">
        <v>241</v>
      </c>
      <c r="D12" s="76" t="s">
        <v>242</v>
      </c>
      <c r="E12" s="76" t="s">
        <v>64</v>
      </c>
      <c r="F12" s="76">
        <v>1.3109999999999999</v>
      </c>
      <c r="G12" s="76" t="s">
        <v>149</v>
      </c>
      <c r="H12" s="76" t="s">
        <v>157</v>
      </c>
      <c r="I12" s="22"/>
    </row>
    <row r="13" spans="1:9" ht="28" customHeight="1" thickTop="1" thickBot="1">
      <c r="A13" s="169" t="s">
        <v>137</v>
      </c>
      <c r="B13" s="169"/>
      <c r="C13" s="28" t="s">
        <v>244</v>
      </c>
      <c r="D13" s="27" t="s">
        <v>245</v>
      </c>
      <c r="E13" s="27" t="s">
        <v>64</v>
      </c>
      <c r="F13" s="27">
        <v>4.2160000000000002</v>
      </c>
      <c r="G13" s="27" t="s">
        <v>149</v>
      </c>
      <c r="H13" s="27" t="s">
        <v>158</v>
      </c>
      <c r="I13" s="22"/>
    </row>
    <row r="14" spans="1:9" ht="28" customHeight="1" thickTop="1">
      <c r="A14" s="170" t="s">
        <v>55</v>
      </c>
      <c r="B14" s="170"/>
      <c r="C14" s="77" t="s">
        <v>247</v>
      </c>
      <c r="D14" s="78" t="s">
        <v>248</v>
      </c>
      <c r="E14" s="78" t="s">
        <v>64</v>
      </c>
      <c r="F14" s="78">
        <v>4.9160000000000004</v>
      </c>
      <c r="G14" s="78" t="s">
        <v>149</v>
      </c>
      <c r="H14" s="78" t="s">
        <v>159</v>
      </c>
      <c r="I14" s="22"/>
    </row>
    <row r="15" spans="1:9" ht="28" customHeight="1">
      <c r="A15" s="160"/>
      <c r="B15" s="160"/>
      <c r="C15" s="75" t="s">
        <v>52</v>
      </c>
      <c r="D15" s="74" t="s">
        <v>250</v>
      </c>
      <c r="E15" s="74" t="s">
        <v>238</v>
      </c>
      <c r="F15" s="74">
        <v>1.393</v>
      </c>
      <c r="G15" s="74" t="s">
        <v>149</v>
      </c>
      <c r="H15" s="74" t="s">
        <v>160</v>
      </c>
      <c r="I15" s="22"/>
    </row>
    <row r="16" spans="1:9" ht="28" customHeight="1" thickBot="1">
      <c r="A16" s="171"/>
      <c r="B16" s="171"/>
      <c r="C16" s="29" t="s">
        <v>59</v>
      </c>
      <c r="D16" s="76" t="s">
        <v>251</v>
      </c>
      <c r="E16" s="76" t="s">
        <v>238</v>
      </c>
      <c r="F16" s="76">
        <v>15.08</v>
      </c>
      <c r="G16" s="76" t="s">
        <v>149</v>
      </c>
      <c r="H16" s="76" t="s">
        <v>161</v>
      </c>
      <c r="I16" s="22"/>
    </row>
    <row r="17" spans="1:1" ht="19" customHeight="1">
      <c r="A17" s="35" t="s">
        <v>162</v>
      </c>
    </row>
  </sheetData>
  <mergeCells count="8">
    <mergeCell ref="A1:H2"/>
    <mergeCell ref="A13:B13"/>
    <mergeCell ref="A14:B16"/>
    <mergeCell ref="A3:B3"/>
    <mergeCell ref="A4:B4"/>
    <mergeCell ref="A5:B7"/>
    <mergeCell ref="A8:B10"/>
    <mergeCell ref="A11:B12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2"/>
  <sheetViews>
    <sheetView topLeftCell="A14" workbookViewId="0">
      <selection sqref="A1:L32"/>
    </sheetView>
  </sheetViews>
  <sheetFormatPr baseColWidth="10" defaultColWidth="11" defaultRowHeight="13"/>
  <cols>
    <col min="1" max="1" width="11" style="34"/>
    <col min="2" max="2" width="12.42578125" style="34" customWidth="1"/>
    <col min="3" max="3" width="19.7109375" customWidth="1"/>
    <col min="4" max="4" width="45.28515625" customWidth="1"/>
    <col min="5" max="5" width="13.140625" customWidth="1"/>
    <col min="6" max="6" width="18.28515625" customWidth="1"/>
    <col min="8" max="8" width="14.7109375" customWidth="1"/>
    <col min="13" max="13" width="41.85546875" style="36" customWidth="1"/>
  </cols>
  <sheetData>
    <row r="1" spans="1:13">
      <c r="A1" s="40" t="s">
        <v>66</v>
      </c>
      <c r="B1" s="41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3">
      <c r="A2" s="41"/>
      <c r="B2" s="41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3" s="38" customFormat="1" ht="56" customHeight="1">
      <c r="A3" s="81" t="s">
        <v>67</v>
      </c>
      <c r="B3" s="81" t="s">
        <v>68</v>
      </c>
      <c r="C3" s="42" t="s">
        <v>69</v>
      </c>
      <c r="D3" s="42" t="s">
        <v>70</v>
      </c>
      <c r="E3" s="42" t="s">
        <v>71</v>
      </c>
      <c r="F3" s="42" t="s">
        <v>170</v>
      </c>
      <c r="G3" s="42" t="s">
        <v>167</v>
      </c>
      <c r="H3" s="42" t="s">
        <v>168</v>
      </c>
      <c r="I3" s="42" t="s">
        <v>169</v>
      </c>
      <c r="J3" s="42" t="s">
        <v>268</v>
      </c>
      <c r="K3" s="42" t="s">
        <v>269</v>
      </c>
      <c r="L3" s="42" t="s">
        <v>270</v>
      </c>
      <c r="M3" s="37" t="s">
        <v>271</v>
      </c>
    </row>
    <row r="4" spans="1:13" s="39" customFormat="1" ht="63" customHeight="1">
      <c r="A4" s="177">
        <v>18</v>
      </c>
      <c r="B4" s="177" t="s">
        <v>272</v>
      </c>
      <c r="C4" s="43" t="s">
        <v>273</v>
      </c>
      <c r="D4" s="43" t="s">
        <v>274</v>
      </c>
      <c r="E4" s="43" t="s">
        <v>275</v>
      </c>
      <c r="F4" s="43" t="s">
        <v>276</v>
      </c>
      <c r="G4" s="43">
        <v>21.4</v>
      </c>
      <c r="H4" s="44" t="s">
        <v>277</v>
      </c>
      <c r="I4" s="43">
        <v>118</v>
      </c>
      <c r="J4" s="43">
        <v>80</v>
      </c>
      <c r="K4" s="43">
        <f t="shared" ref="K4:K32" si="0">SUM(I4:J4)</f>
        <v>198</v>
      </c>
      <c r="L4" s="45">
        <f t="shared" ref="L4:L32" si="1">(J4/K4)</f>
        <v>0.40404040404040403</v>
      </c>
      <c r="M4" s="82"/>
    </row>
    <row r="5" spans="1:13" s="39" customFormat="1" ht="63" customHeight="1">
      <c r="A5" s="177"/>
      <c r="B5" s="177"/>
      <c r="C5" s="43" t="s">
        <v>273</v>
      </c>
      <c r="D5" s="43" t="s">
        <v>278</v>
      </c>
      <c r="E5" s="43" t="s">
        <v>279</v>
      </c>
      <c r="F5" s="43" t="s">
        <v>280</v>
      </c>
      <c r="G5" s="43">
        <v>20.9</v>
      </c>
      <c r="H5" s="43" t="s">
        <v>281</v>
      </c>
      <c r="I5" s="43">
        <v>60</v>
      </c>
      <c r="J5" s="43">
        <v>32</v>
      </c>
      <c r="K5" s="43">
        <f t="shared" si="0"/>
        <v>92</v>
      </c>
      <c r="L5" s="45">
        <f t="shared" si="1"/>
        <v>0.34782608695652173</v>
      </c>
      <c r="M5" s="82"/>
    </row>
    <row r="6" spans="1:13" s="39" customFormat="1" ht="63" customHeight="1">
      <c r="A6" s="177"/>
      <c r="B6" s="177" t="s">
        <v>282</v>
      </c>
      <c r="C6" s="43" t="s">
        <v>273</v>
      </c>
      <c r="D6" s="43" t="s">
        <v>283</v>
      </c>
      <c r="E6" s="43" t="s">
        <v>275</v>
      </c>
      <c r="F6" s="43" t="s">
        <v>280</v>
      </c>
      <c r="G6" s="43">
        <v>20.100000000000001</v>
      </c>
      <c r="H6" s="43" t="s">
        <v>284</v>
      </c>
      <c r="I6" s="43">
        <v>21</v>
      </c>
      <c r="J6" s="43">
        <v>10</v>
      </c>
      <c r="K6" s="43">
        <f t="shared" si="0"/>
        <v>31</v>
      </c>
      <c r="L6" s="45">
        <f t="shared" si="1"/>
        <v>0.32258064516129031</v>
      </c>
      <c r="M6" s="82"/>
    </row>
    <row r="7" spans="1:13" s="39" customFormat="1" ht="63" customHeight="1">
      <c r="A7" s="177"/>
      <c r="B7" s="177"/>
      <c r="C7" s="43" t="s">
        <v>285</v>
      </c>
      <c r="D7" s="43" t="s">
        <v>286</v>
      </c>
      <c r="E7" s="43" t="s">
        <v>279</v>
      </c>
      <c r="F7" s="43" t="s">
        <v>287</v>
      </c>
      <c r="G7" s="43" t="s">
        <v>287</v>
      </c>
      <c r="H7" s="43" t="s">
        <v>284</v>
      </c>
      <c r="I7" s="43">
        <v>33</v>
      </c>
      <c r="J7" s="43">
        <v>30</v>
      </c>
      <c r="K7" s="43">
        <f t="shared" si="0"/>
        <v>63</v>
      </c>
      <c r="L7" s="45">
        <f t="shared" si="1"/>
        <v>0.47619047619047616</v>
      </c>
      <c r="M7" s="82"/>
    </row>
    <row r="8" spans="1:13" s="39" customFormat="1" ht="63" customHeight="1">
      <c r="A8" s="177">
        <v>25</v>
      </c>
      <c r="B8" s="177" t="s">
        <v>288</v>
      </c>
      <c r="C8" s="43" t="s">
        <v>285</v>
      </c>
      <c r="D8" s="43" t="s">
        <v>289</v>
      </c>
      <c r="E8" s="43" t="s">
        <v>279</v>
      </c>
      <c r="F8" s="43" t="s">
        <v>287</v>
      </c>
      <c r="G8" s="43" t="s">
        <v>287</v>
      </c>
      <c r="H8" s="43" t="s">
        <v>290</v>
      </c>
      <c r="I8" s="43">
        <v>114</v>
      </c>
      <c r="J8" s="43">
        <v>63</v>
      </c>
      <c r="K8" s="43">
        <f t="shared" si="0"/>
        <v>177</v>
      </c>
      <c r="L8" s="45">
        <f t="shared" si="1"/>
        <v>0.3559322033898305</v>
      </c>
      <c r="M8" s="176" t="s">
        <v>291</v>
      </c>
    </row>
    <row r="9" spans="1:13" s="39" customFormat="1" ht="63" customHeight="1">
      <c r="A9" s="177"/>
      <c r="B9" s="177"/>
      <c r="C9" s="43" t="s">
        <v>285</v>
      </c>
      <c r="D9" s="43" t="s">
        <v>292</v>
      </c>
      <c r="E9" s="43" t="s">
        <v>275</v>
      </c>
      <c r="F9" s="43" t="s">
        <v>287</v>
      </c>
      <c r="G9" s="43" t="s">
        <v>287</v>
      </c>
      <c r="H9" s="43" t="s">
        <v>293</v>
      </c>
      <c r="I9" s="43">
        <v>27</v>
      </c>
      <c r="J9" s="43">
        <v>26</v>
      </c>
      <c r="K9" s="43">
        <f t="shared" si="0"/>
        <v>53</v>
      </c>
      <c r="L9" s="45">
        <f t="shared" si="1"/>
        <v>0.49056603773584906</v>
      </c>
      <c r="M9" s="176"/>
    </row>
    <row r="10" spans="1:13" s="39" customFormat="1" ht="63" customHeight="1">
      <c r="A10" s="177"/>
      <c r="B10" s="177" t="s">
        <v>294</v>
      </c>
      <c r="C10" s="43" t="s">
        <v>273</v>
      </c>
      <c r="D10" s="43" t="s">
        <v>295</v>
      </c>
      <c r="E10" s="43" t="s">
        <v>275</v>
      </c>
      <c r="F10" s="43" t="s">
        <v>296</v>
      </c>
      <c r="G10" s="43">
        <v>14.65</v>
      </c>
      <c r="H10" s="43" t="s">
        <v>297</v>
      </c>
      <c r="I10" s="43">
        <v>23</v>
      </c>
      <c r="J10" s="43">
        <v>11</v>
      </c>
      <c r="K10" s="43">
        <f t="shared" si="0"/>
        <v>34</v>
      </c>
      <c r="L10" s="45">
        <f t="shared" si="1"/>
        <v>0.3235294117647059</v>
      </c>
      <c r="M10" s="176" t="s">
        <v>189</v>
      </c>
    </row>
    <row r="11" spans="1:13" s="39" customFormat="1" ht="63" customHeight="1">
      <c r="A11" s="177"/>
      <c r="B11" s="177"/>
      <c r="C11" s="43" t="s">
        <v>285</v>
      </c>
      <c r="D11" s="43" t="s">
        <v>190</v>
      </c>
      <c r="E11" s="43" t="s">
        <v>279</v>
      </c>
      <c r="F11" s="43" t="s">
        <v>287</v>
      </c>
      <c r="G11" s="43" t="s">
        <v>287</v>
      </c>
      <c r="H11" s="43" t="s">
        <v>191</v>
      </c>
      <c r="I11" s="43">
        <v>70</v>
      </c>
      <c r="J11" s="43">
        <v>56</v>
      </c>
      <c r="K11" s="43">
        <f t="shared" si="0"/>
        <v>126</v>
      </c>
      <c r="L11" s="45">
        <f t="shared" si="1"/>
        <v>0.44444444444444442</v>
      </c>
      <c r="M11" s="176"/>
    </row>
    <row r="12" spans="1:13" s="39" customFormat="1" ht="63" customHeight="1">
      <c r="A12" s="178">
        <v>27</v>
      </c>
      <c r="B12" s="177" t="s">
        <v>192</v>
      </c>
      <c r="C12" s="43" t="s">
        <v>273</v>
      </c>
      <c r="D12" s="43" t="s">
        <v>193</v>
      </c>
      <c r="E12" s="43" t="s">
        <v>194</v>
      </c>
      <c r="F12" s="43" t="s">
        <v>195</v>
      </c>
      <c r="G12" s="43">
        <v>21.8</v>
      </c>
      <c r="H12" s="43" t="s">
        <v>196</v>
      </c>
      <c r="I12" s="43">
        <v>52</v>
      </c>
      <c r="J12" s="43">
        <v>35</v>
      </c>
      <c r="K12" s="43">
        <f t="shared" si="0"/>
        <v>87</v>
      </c>
      <c r="L12" s="45">
        <f t="shared" si="1"/>
        <v>0.40229885057471265</v>
      </c>
      <c r="M12" s="176" t="s">
        <v>102</v>
      </c>
    </row>
    <row r="13" spans="1:13" s="39" customFormat="1" ht="63" customHeight="1">
      <c r="A13" s="179"/>
      <c r="B13" s="177"/>
      <c r="C13" s="43" t="s">
        <v>273</v>
      </c>
      <c r="D13" s="43" t="s">
        <v>204</v>
      </c>
      <c r="E13" s="43" t="s">
        <v>205</v>
      </c>
      <c r="F13" s="43" t="s">
        <v>206</v>
      </c>
      <c r="G13" s="43">
        <v>16.190000000000001</v>
      </c>
      <c r="H13" s="43" t="s">
        <v>284</v>
      </c>
      <c r="I13" s="43">
        <v>56</v>
      </c>
      <c r="J13" s="43">
        <v>45</v>
      </c>
      <c r="K13" s="43">
        <f t="shared" si="0"/>
        <v>101</v>
      </c>
      <c r="L13" s="45">
        <f t="shared" si="1"/>
        <v>0.44554455445544555</v>
      </c>
      <c r="M13" s="176"/>
    </row>
    <row r="14" spans="1:13" s="39" customFormat="1" ht="63" customHeight="1">
      <c r="A14" s="179"/>
      <c r="B14" s="177" t="s">
        <v>207</v>
      </c>
      <c r="C14" s="43" t="s">
        <v>273</v>
      </c>
      <c r="D14" s="43" t="s">
        <v>208</v>
      </c>
      <c r="E14" s="43" t="s">
        <v>205</v>
      </c>
      <c r="F14" s="43" t="s">
        <v>280</v>
      </c>
      <c r="G14" s="43">
        <v>16.13</v>
      </c>
      <c r="H14" s="43" t="s">
        <v>281</v>
      </c>
      <c r="I14" s="43">
        <v>68</v>
      </c>
      <c r="J14" s="43">
        <v>55</v>
      </c>
      <c r="K14" s="43">
        <f t="shared" si="0"/>
        <v>123</v>
      </c>
      <c r="L14" s="45">
        <f t="shared" si="1"/>
        <v>0.44715447154471544</v>
      </c>
      <c r="M14" s="82"/>
    </row>
    <row r="15" spans="1:13" s="39" customFormat="1" ht="63" customHeight="1">
      <c r="A15" s="180"/>
      <c r="B15" s="177"/>
      <c r="C15" s="43" t="s">
        <v>209</v>
      </c>
      <c r="D15" s="43" t="s">
        <v>318</v>
      </c>
      <c r="E15" s="43" t="s">
        <v>194</v>
      </c>
      <c r="F15" s="43" t="s">
        <v>287</v>
      </c>
      <c r="G15" s="43" t="s">
        <v>287</v>
      </c>
      <c r="H15" s="44" t="s">
        <v>319</v>
      </c>
      <c r="I15" s="43">
        <v>83</v>
      </c>
      <c r="J15" s="43">
        <v>62</v>
      </c>
      <c r="K15" s="43">
        <f t="shared" si="0"/>
        <v>145</v>
      </c>
      <c r="L15" s="45">
        <f t="shared" si="1"/>
        <v>0.42758620689655175</v>
      </c>
      <c r="M15" s="82"/>
    </row>
    <row r="16" spans="1:13" s="39" customFormat="1" ht="63" customHeight="1">
      <c r="A16" s="177">
        <v>41</v>
      </c>
      <c r="B16" s="177" t="s">
        <v>320</v>
      </c>
      <c r="C16" s="43" t="s">
        <v>285</v>
      </c>
      <c r="D16" s="43" t="s">
        <v>321</v>
      </c>
      <c r="E16" s="43" t="s">
        <v>279</v>
      </c>
      <c r="F16" s="43" t="s">
        <v>287</v>
      </c>
      <c r="G16" s="43" t="s">
        <v>287</v>
      </c>
      <c r="H16" s="43" t="s">
        <v>322</v>
      </c>
      <c r="I16" s="43">
        <v>97</v>
      </c>
      <c r="J16" s="43">
        <v>60</v>
      </c>
      <c r="K16" s="43">
        <f t="shared" si="0"/>
        <v>157</v>
      </c>
      <c r="L16" s="45">
        <f t="shared" si="1"/>
        <v>0.38216560509554143</v>
      </c>
      <c r="M16" s="82"/>
    </row>
    <row r="17" spans="1:13" s="39" customFormat="1" ht="63" customHeight="1">
      <c r="A17" s="177"/>
      <c r="B17" s="177"/>
      <c r="C17" s="43" t="s">
        <v>323</v>
      </c>
      <c r="D17" s="43" t="s">
        <v>324</v>
      </c>
      <c r="E17" s="43" t="s">
        <v>275</v>
      </c>
      <c r="F17" s="43" t="s">
        <v>287</v>
      </c>
      <c r="G17" s="43" t="s">
        <v>287</v>
      </c>
      <c r="H17" s="43" t="s">
        <v>325</v>
      </c>
      <c r="I17" s="43">
        <v>39</v>
      </c>
      <c r="J17" s="43">
        <v>17</v>
      </c>
      <c r="K17" s="43">
        <f t="shared" si="0"/>
        <v>56</v>
      </c>
      <c r="L17" s="45">
        <f t="shared" si="1"/>
        <v>0.30357142857142855</v>
      </c>
      <c r="M17" s="82"/>
    </row>
    <row r="18" spans="1:13" s="39" customFormat="1" ht="63" customHeight="1">
      <c r="A18" s="177"/>
      <c r="B18" s="177" t="s">
        <v>326</v>
      </c>
      <c r="C18" s="43" t="s">
        <v>273</v>
      </c>
      <c r="D18" s="43" t="s">
        <v>327</v>
      </c>
      <c r="E18" s="43" t="s">
        <v>275</v>
      </c>
      <c r="F18" s="43" t="s">
        <v>328</v>
      </c>
      <c r="G18" s="43">
        <v>0.26500000000000001</v>
      </c>
      <c r="H18" s="44" t="s">
        <v>329</v>
      </c>
      <c r="I18" s="43">
        <v>21</v>
      </c>
      <c r="J18" s="43">
        <v>16</v>
      </c>
      <c r="K18" s="43">
        <f t="shared" si="0"/>
        <v>37</v>
      </c>
      <c r="L18" s="45">
        <f t="shared" si="1"/>
        <v>0.43243243243243246</v>
      </c>
      <c r="M18" s="82"/>
    </row>
    <row r="19" spans="1:13" s="39" customFormat="1" ht="63" customHeight="1">
      <c r="A19" s="177"/>
      <c r="B19" s="177"/>
      <c r="C19" s="43" t="s">
        <v>273</v>
      </c>
      <c r="D19" s="43" t="s">
        <v>330</v>
      </c>
      <c r="E19" s="43" t="s">
        <v>279</v>
      </c>
      <c r="F19" s="43" t="s">
        <v>331</v>
      </c>
      <c r="G19" s="43">
        <v>13.19</v>
      </c>
      <c r="H19" s="44" t="s">
        <v>332</v>
      </c>
      <c r="I19" s="43">
        <v>67</v>
      </c>
      <c r="J19" s="43">
        <v>51</v>
      </c>
      <c r="K19" s="43">
        <f t="shared" si="0"/>
        <v>118</v>
      </c>
      <c r="L19" s="45">
        <f t="shared" si="1"/>
        <v>0.43220338983050849</v>
      </c>
      <c r="M19" s="82"/>
    </row>
    <row r="20" spans="1:13" s="39" customFormat="1" ht="63" customHeight="1">
      <c r="A20" s="177"/>
      <c r="B20" s="177" t="s">
        <v>333</v>
      </c>
      <c r="C20" s="43" t="s">
        <v>285</v>
      </c>
      <c r="D20" s="43" t="s">
        <v>334</v>
      </c>
      <c r="E20" s="43" t="s">
        <v>275</v>
      </c>
      <c r="F20" s="43" t="s">
        <v>287</v>
      </c>
      <c r="G20" s="43" t="s">
        <v>287</v>
      </c>
      <c r="H20" s="44" t="s">
        <v>335</v>
      </c>
      <c r="I20" s="43">
        <v>72</v>
      </c>
      <c r="J20" s="43">
        <v>41</v>
      </c>
      <c r="K20" s="43">
        <f t="shared" si="0"/>
        <v>113</v>
      </c>
      <c r="L20" s="45">
        <f t="shared" si="1"/>
        <v>0.36283185840707965</v>
      </c>
      <c r="M20" s="82"/>
    </row>
    <row r="21" spans="1:13" s="39" customFormat="1" ht="63" customHeight="1">
      <c r="A21" s="177"/>
      <c r="B21" s="177"/>
      <c r="C21" s="43" t="s">
        <v>273</v>
      </c>
      <c r="D21" s="43" t="s">
        <v>336</v>
      </c>
      <c r="E21" s="43" t="s">
        <v>279</v>
      </c>
      <c r="F21" s="43" t="s">
        <v>337</v>
      </c>
      <c r="G21" s="43">
        <v>1.6990000000000001</v>
      </c>
      <c r="H21" s="43" t="s">
        <v>284</v>
      </c>
      <c r="I21" s="43">
        <v>105</v>
      </c>
      <c r="J21" s="43">
        <v>66</v>
      </c>
      <c r="K21" s="43">
        <f t="shared" si="0"/>
        <v>171</v>
      </c>
      <c r="L21" s="45">
        <f t="shared" si="1"/>
        <v>0.38596491228070173</v>
      </c>
      <c r="M21" s="82"/>
    </row>
    <row r="22" spans="1:13" s="39" customFormat="1" ht="63" customHeight="1">
      <c r="A22" s="177"/>
      <c r="B22" s="177"/>
      <c r="C22" s="43" t="s">
        <v>285</v>
      </c>
      <c r="D22" s="43" t="s">
        <v>338</v>
      </c>
      <c r="E22" s="43" t="s">
        <v>275</v>
      </c>
      <c r="F22" s="43" t="s">
        <v>287</v>
      </c>
      <c r="G22" s="43" t="s">
        <v>287</v>
      </c>
      <c r="H22" s="43" t="s">
        <v>339</v>
      </c>
      <c r="I22" s="43">
        <v>76</v>
      </c>
      <c r="J22" s="43">
        <v>49</v>
      </c>
      <c r="K22" s="43">
        <f t="shared" si="0"/>
        <v>125</v>
      </c>
      <c r="L22" s="45">
        <f t="shared" si="1"/>
        <v>0.39200000000000002</v>
      </c>
      <c r="M22" s="82"/>
    </row>
    <row r="23" spans="1:13" s="39" customFormat="1" ht="63" customHeight="1">
      <c r="A23" s="177">
        <v>42</v>
      </c>
      <c r="B23" s="177" t="s">
        <v>340</v>
      </c>
      <c r="C23" s="43" t="s">
        <v>273</v>
      </c>
      <c r="D23" s="43" t="s">
        <v>341</v>
      </c>
      <c r="E23" s="43" t="s">
        <v>275</v>
      </c>
      <c r="F23" s="43" t="s">
        <v>280</v>
      </c>
      <c r="G23" s="43">
        <v>15.35</v>
      </c>
      <c r="H23" s="43" t="s">
        <v>284</v>
      </c>
      <c r="I23" s="43">
        <v>113</v>
      </c>
      <c r="J23" s="43">
        <v>84</v>
      </c>
      <c r="K23" s="43">
        <f t="shared" si="0"/>
        <v>197</v>
      </c>
      <c r="L23" s="45">
        <f t="shared" si="1"/>
        <v>0.42639593908629442</v>
      </c>
      <c r="M23" s="176" t="s">
        <v>342</v>
      </c>
    </row>
    <row r="24" spans="1:13" s="39" customFormat="1" ht="63" customHeight="1">
      <c r="A24" s="177"/>
      <c r="B24" s="177"/>
      <c r="C24" s="43" t="s">
        <v>273</v>
      </c>
      <c r="D24" s="43" t="s">
        <v>343</v>
      </c>
      <c r="E24" s="43" t="s">
        <v>279</v>
      </c>
      <c r="F24" s="43" t="s">
        <v>344</v>
      </c>
      <c r="G24" s="43">
        <v>12.02</v>
      </c>
      <c r="H24" s="43" t="s">
        <v>284</v>
      </c>
      <c r="I24" s="43">
        <v>77</v>
      </c>
      <c r="J24" s="43">
        <v>50</v>
      </c>
      <c r="K24" s="43">
        <f t="shared" si="0"/>
        <v>127</v>
      </c>
      <c r="L24" s="45">
        <f t="shared" si="1"/>
        <v>0.39370078740157483</v>
      </c>
      <c r="M24" s="176"/>
    </row>
    <row r="25" spans="1:13" s="39" customFormat="1" ht="63" customHeight="1">
      <c r="A25" s="177"/>
      <c r="B25" s="177" t="s">
        <v>345</v>
      </c>
      <c r="C25" s="43" t="s">
        <v>273</v>
      </c>
      <c r="D25" s="43" t="s">
        <v>346</v>
      </c>
      <c r="E25" s="43" t="s">
        <v>275</v>
      </c>
      <c r="F25" s="43" t="s">
        <v>280</v>
      </c>
      <c r="G25" s="43">
        <v>14.25</v>
      </c>
      <c r="H25" s="43" t="s">
        <v>284</v>
      </c>
      <c r="I25" s="43">
        <v>107</v>
      </c>
      <c r="J25" s="43">
        <v>76</v>
      </c>
      <c r="K25" s="43">
        <f t="shared" si="0"/>
        <v>183</v>
      </c>
      <c r="L25" s="45">
        <f t="shared" si="1"/>
        <v>0.41530054644808745</v>
      </c>
      <c r="M25" s="176" t="s">
        <v>258</v>
      </c>
    </row>
    <row r="26" spans="1:13" s="39" customFormat="1" ht="63" customHeight="1">
      <c r="A26" s="177"/>
      <c r="B26" s="177"/>
      <c r="C26" s="43" t="s">
        <v>273</v>
      </c>
      <c r="D26" s="43" t="s">
        <v>163</v>
      </c>
      <c r="E26" s="43" t="s">
        <v>279</v>
      </c>
      <c r="F26" s="43" t="s">
        <v>164</v>
      </c>
      <c r="G26" s="43">
        <v>11.83</v>
      </c>
      <c r="H26" s="44" t="s">
        <v>165</v>
      </c>
      <c r="I26" s="43">
        <v>118</v>
      </c>
      <c r="J26" s="43">
        <v>71</v>
      </c>
      <c r="K26" s="43">
        <f t="shared" si="0"/>
        <v>189</v>
      </c>
      <c r="L26" s="45">
        <f t="shared" si="1"/>
        <v>0.37566137566137564</v>
      </c>
      <c r="M26" s="176"/>
    </row>
    <row r="27" spans="1:13" s="39" customFormat="1" ht="63" customHeight="1">
      <c r="A27" s="177">
        <v>45</v>
      </c>
      <c r="B27" s="177" t="s">
        <v>166</v>
      </c>
      <c r="C27" s="43" t="s">
        <v>273</v>
      </c>
      <c r="D27" s="43" t="s">
        <v>264</v>
      </c>
      <c r="E27" s="43" t="s">
        <v>275</v>
      </c>
      <c r="F27" s="43" t="s">
        <v>265</v>
      </c>
      <c r="G27" s="43">
        <v>15.47</v>
      </c>
      <c r="H27" s="43" t="s">
        <v>284</v>
      </c>
      <c r="I27" s="43">
        <v>19</v>
      </c>
      <c r="J27" s="43">
        <v>6</v>
      </c>
      <c r="K27" s="43">
        <f t="shared" si="0"/>
        <v>25</v>
      </c>
      <c r="L27" s="45">
        <f t="shared" si="1"/>
        <v>0.24</v>
      </c>
      <c r="M27" s="82"/>
    </row>
    <row r="28" spans="1:13" s="39" customFormat="1" ht="63" customHeight="1">
      <c r="A28" s="177"/>
      <c r="B28" s="177"/>
      <c r="C28" s="43" t="s">
        <v>273</v>
      </c>
      <c r="D28" s="43" t="s">
        <v>266</v>
      </c>
      <c r="E28" s="43" t="s">
        <v>279</v>
      </c>
      <c r="F28" s="43" t="s">
        <v>267</v>
      </c>
      <c r="G28" s="43">
        <v>4.9160000000000004</v>
      </c>
      <c r="H28" s="43" t="s">
        <v>364</v>
      </c>
      <c r="I28" s="43">
        <v>7</v>
      </c>
      <c r="J28" s="43">
        <v>10</v>
      </c>
      <c r="K28" s="43">
        <f t="shared" si="0"/>
        <v>17</v>
      </c>
      <c r="L28" s="45">
        <f t="shared" si="1"/>
        <v>0.58823529411764708</v>
      </c>
      <c r="M28" s="82"/>
    </row>
    <row r="29" spans="1:13" s="39" customFormat="1" ht="63" customHeight="1">
      <c r="A29" s="177">
        <v>57</v>
      </c>
      <c r="B29" s="177" t="s">
        <v>365</v>
      </c>
      <c r="C29" s="43" t="s">
        <v>273</v>
      </c>
      <c r="D29" s="43" t="s">
        <v>366</v>
      </c>
      <c r="E29" s="43" t="s">
        <v>279</v>
      </c>
      <c r="F29" s="43" t="s">
        <v>367</v>
      </c>
      <c r="G29" s="43">
        <v>6.899</v>
      </c>
      <c r="H29" s="43" t="s">
        <v>284</v>
      </c>
      <c r="I29" s="43">
        <v>16</v>
      </c>
      <c r="J29" s="43">
        <v>14</v>
      </c>
      <c r="K29" s="43">
        <f t="shared" si="0"/>
        <v>30</v>
      </c>
      <c r="L29" s="45">
        <f t="shared" si="1"/>
        <v>0.46666666666666667</v>
      </c>
      <c r="M29" s="176" t="s">
        <v>368</v>
      </c>
    </row>
    <row r="30" spans="1:13" s="39" customFormat="1" ht="63" customHeight="1">
      <c r="A30" s="177"/>
      <c r="B30" s="177"/>
      <c r="C30" s="43" t="s">
        <v>273</v>
      </c>
      <c r="D30" s="43" t="s">
        <v>369</v>
      </c>
      <c r="E30" s="43" t="s">
        <v>275</v>
      </c>
      <c r="F30" s="43" t="s">
        <v>370</v>
      </c>
      <c r="G30" s="43">
        <v>16.489999999999998</v>
      </c>
      <c r="H30" s="43" t="s">
        <v>371</v>
      </c>
      <c r="I30" s="43">
        <v>18</v>
      </c>
      <c r="J30" s="43">
        <v>22</v>
      </c>
      <c r="K30" s="43">
        <f t="shared" si="0"/>
        <v>40</v>
      </c>
      <c r="L30" s="45">
        <f t="shared" si="1"/>
        <v>0.55000000000000004</v>
      </c>
      <c r="M30" s="176"/>
    </row>
    <row r="31" spans="1:13" s="39" customFormat="1" ht="63" customHeight="1">
      <c r="A31" s="177"/>
      <c r="B31" s="177" t="s">
        <v>372</v>
      </c>
      <c r="C31" s="43" t="s">
        <v>273</v>
      </c>
      <c r="D31" s="43" t="s">
        <v>373</v>
      </c>
      <c r="E31" s="43" t="s">
        <v>275</v>
      </c>
      <c r="F31" s="43" t="s">
        <v>374</v>
      </c>
      <c r="G31" s="43">
        <v>25.8</v>
      </c>
      <c r="H31" s="43" t="s">
        <v>375</v>
      </c>
      <c r="I31" s="43">
        <v>128</v>
      </c>
      <c r="J31" s="43">
        <v>86</v>
      </c>
      <c r="K31" s="43">
        <f t="shared" si="0"/>
        <v>214</v>
      </c>
      <c r="L31" s="45">
        <f t="shared" si="1"/>
        <v>0.40186915887850466</v>
      </c>
      <c r="M31" s="176" t="s">
        <v>376</v>
      </c>
    </row>
    <row r="32" spans="1:13" s="39" customFormat="1" ht="63" customHeight="1">
      <c r="A32" s="177"/>
      <c r="B32" s="177"/>
      <c r="C32" s="43" t="s">
        <v>273</v>
      </c>
      <c r="D32" s="43" t="s">
        <v>377</v>
      </c>
      <c r="E32" s="43" t="s">
        <v>279</v>
      </c>
      <c r="F32" s="43" t="s">
        <v>195</v>
      </c>
      <c r="G32" s="43">
        <v>34</v>
      </c>
      <c r="H32" s="44" t="s">
        <v>378</v>
      </c>
      <c r="I32" s="43">
        <v>46</v>
      </c>
      <c r="J32" s="43">
        <v>47</v>
      </c>
      <c r="K32" s="43">
        <f t="shared" si="0"/>
        <v>93</v>
      </c>
      <c r="L32" s="45">
        <f t="shared" si="1"/>
        <v>0.5053763440860215</v>
      </c>
      <c r="M32" s="176"/>
    </row>
  </sheetData>
  <mergeCells count="28">
    <mergeCell ref="A29:A32"/>
    <mergeCell ref="B29:B30"/>
    <mergeCell ref="M29:M30"/>
    <mergeCell ref="B31:B32"/>
    <mergeCell ref="M31:M32"/>
    <mergeCell ref="A27:A28"/>
    <mergeCell ref="B27:B28"/>
    <mergeCell ref="A12:A15"/>
    <mergeCell ref="B12:B13"/>
    <mergeCell ref="M12:M13"/>
    <mergeCell ref="B14:B15"/>
    <mergeCell ref="A16:A22"/>
    <mergeCell ref="B16:B17"/>
    <mergeCell ref="B18:B19"/>
    <mergeCell ref="B20:B22"/>
    <mergeCell ref="A23:A26"/>
    <mergeCell ref="B23:B24"/>
    <mergeCell ref="M23:M24"/>
    <mergeCell ref="B25:B26"/>
    <mergeCell ref="M25:M26"/>
    <mergeCell ref="M8:M9"/>
    <mergeCell ref="B10:B11"/>
    <mergeCell ref="M10:M11"/>
    <mergeCell ref="A4:A7"/>
    <mergeCell ref="B4:B5"/>
    <mergeCell ref="B6:B7"/>
    <mergeCell ref="A8:A11"/>
    <mergeCell ref="B8:B9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3"/>
  <sheetViews>
    <sheetView topLeftCell="A26" workbookViewId="0">
      <selection activeCell="I14" sqref="I14"/>
    </sheetView>
  </sheetViews>
  <sheetFormatPr baseColWidth="10" defaultColWidth="11" defaultRowHeight="13"/>
  <cols>
    <col min="1" max="1" width="11" style="34"/>
    <col min="2" max="2" width="12.42578125" style="34" customWidth="1"/>
    <col min="3" max="3" width="19.7109375" customWidth="1"/>
    <col min="4" max="4" width="45.28515625" customWidth="1"/>
    <col min="5" max="5" width="13.140625" customWidth="1"/>
    <col min="6" max="6" width="18.28515625" customWidth="1"/>
    <col min="8" max="8" width="14.7109375" customWidth="1"/>
  </cols>
  <sheetData>
    <row r="1" spans="1:9">
      <c r="A1" s="187" t="s">
        <v>379</v>
      </c>
      <c r="B1" s="188"/>
      <c r="C1" s="188"/>
      <c r="D1" s="188"/>
      <c r="E1" s="188"/>
      <c r="F1" s="188"/>
      <c r="G1" s="188"/>
      <c r="H1" s="188"/>
      <c r="I1" s="188"/>
    </row>
    <row r="2" spans="1:9">
      <c r="A2" s="189"/>
      <c r="B2" s="189"/>
      <c r="C2" s="189"/>
      <c r="D2" s="189"/>
      <c r="E2" s="189"/>
      <c r="F2" s="189"/>
      <c r="G2" s="189"/>
      <c r="H2" s="189"/>
      <c r="I2" s="189"/>
    </row>
    <row r="3" spans="1:9" s="38" customFormat="1" ht="56" customHeight="1" thickBot="1">
      <c r="A3" s="83" t="s">
        <v>67</v>
      </c>
      <c r="B3" s="83" t="s">
        <v>68</v>
      </c>
      <c r="C3" s="51" t="s">
        <v>69</v>
      </c>
      <c r="D3" s="51" t="s">
        <v>70</v>
      </c>
      <c r="E3" s="51" t="s">
        <v>71</v>
      </c>
      <c r="F3" s="51" t="s">
        <v>170</v>
      </c>
      <c r="G3" s="51" t="s">
        <v>167</v>
      </c>
      <c r="H3" s="51" t="s">
        <v>168</v>
      </c>
      <c r="I3" s="51" t="s">
        <v>380</v>
      </c>
    </row>
    <row r="4" spans="1:9" s="39" customFormat="1" ht="63" customHeight="1" thickTop="1">
      <c r="A4" s="180">
        <v>18</v>
      </c>
      <c r="B4" s="182" t="s">
        <v>272</v>
      </c>
      <c r="C4" s="46" t="s">
        <v>381</v>
      </c>
      <c r="D4" s="46" t="s">
        <v>274</v>
      </c>
      <c r="E4" s="46" t="s">
        <v>382</v>
      </c>
      <c r="F4" s="46" t="s">
        <v>276</v>
      </c>
      <c r="G4" s="46">
        <v>21.4</v>
      </c>
      <c r="H4" s="50" t="s">
        <v>277</v>
      </c>
      <c r="I4" s="46" t="s">
        <v>383</v>
      </c>
    </row>
    <row r="5" spans="1:9" s="39" customFormat="1" ht="63" customHeight="1">
      <c r="A5" s="177"/>
      <c r="B5" s="183"/>
      <c r="C5" s="43" t="s">
        <v>381</v>
      </c>
      <c r="D5" s="43" t="s">
        <v>278</v>
      </c>
      <c r="E5" s="43" t="s">
        <v>384</v>
      </c>
      <c r="F5" s="43" t="s">
        <v>280</v>
      </c>
      <c r="G5" s="43">
        <v>20.9</v>
      </c>
      <c r="H5" s="43" t="s">
        <v>281</v>
      </c>
      <c r="I5" s="43" t="s">
        <v>385</v>
      </c>
    </row>
    <row r="6" spans="1:9" s="39" customFormat="1" ht="63" customHeight="1">
      <c r="A6" s="177"/>
      <c r="B6" s="183" t="s">
        <v>282</v>
      </c>
      <c r="C6" s="43" t="s">
        <v>381</v>
      </c>
      <c r="D6" s="43" t="s">
        <v>283</v>
      </c>
      <c r="E6" s="43" t="s">
        <v>382</v>
      </c>
      <c r="F6" s="43" t="s">
        <v>280</v>
      </c>
      <c r="G6" s="43">
        <v>20.100000000000001</v>
      </c>
      <c r="H6" s="43" t="s">
        <v>284</v>
      </c>
      <c r="I6" s="43" t="s">
        <v>386</v>
      </c>
    </row>
    <row r="7" spans="1:9" s="39" customFormat="1" ht="63" customHeight="1" thickBot="1">
      <c r="A7" s="181"/>
      <c r="B7" s="184"/>
      <c r="C7" s="47" t="s">
        <v>387</v>
      </c>
      <c r="D7" s="47" t="s">
        <v>286</v>
      </c>
      <c r="E7" s="47" t="s">
        <v>384</v>
      </c>
      <c r="F7" s="47" t="s">
        <v>176</v>
      </c>
      <c r="G7" s="47">
        <v>9.7100000000000009</v>
      </c>
      <c r="H7" s="47" t="s">
        <v>284</v>
      </c>
      <c r="I7" s="47" t="s">
        <v>388</v>
      </c>
    </row>
    <row r="8" spans="1:9" s="39" customFormat="1" ht="63" customHeight="1" thickTop="1">
      <c r="A8" s="185">
        <v>25</v>
      </c>
      <c r="B8" s="186" t="s">
        <v>288</v>
      </c>
      <c r="C8" s="48" t="s">
        <v>387</v>
      </c>
      <c r="D8" s="48" t="s">
        <v>289</v>
      </c>
      <c r="E8" s="48" t="s">
        <v>384</v>
      </c>
      <c r="F8" s="48" t="s">
        <v>176</v>
      </c>
      <c r="G8" s="48">
        <v>5.0000000000000001E-3</v>
      </c>
      <c r="H8" s="48" t="s">
        <v>290</v>
      </c>
      <c r="I8" s="48" t="s">
        <v>389</v>
      </c>
    </row>
    <row r="9" spans="1:9" s="39" customFormat="1" ht="63" customHeight="1" thickTop="1">
      <c r="A9" s="177"/>
      <c r="B9" s="183"/>
      <c r="C9" s="43" t="s">
        <v>387</v>
      </c>
      <c r="D9" s="43" t="s">
        <v>292</v>
      </c>
      <c r="E9" s="43" t="s">
        <v>382</v>
      </c>
      <c r="F9" s="43" t="s">
        <v>176</v>
      </c>
      <c r="G9" s="43">
        <v>2E-3</v>
      </c>
      <c r="H9" s="43" t="s">
        <v>293</v>
      </c>
      <c r="I9" s="43" t="s">
        <v>390</v>
      </c>
    </row>
    <row r="10" spans="1:9" s="39" customFormat="1" ht="63" customHeight="1" thickTop="1">
      <c r="A10" s="177"/>
      <c r="B10" s="183" t="s">
        <v>294</v>
      </c>
      <c r="C10" s="43" t="s">
        <v>381</v>
      </c>
      <c r="D10" s="43" t="s">
        <v>295</v>
      </c>
      <c r="E10" s="43" t="s">
        <v>382</v>
      </c>
      <c r="F10" s="43" t="s">
        <v>296</v>
      </c>
      <c r="G10" s="43">
        <v>14.65</v>
      </c>
      <c r="H10" s="43" t="s">
        <v>297</v>
      </c>
      <c r="I10" s="43" t="s">
        <v>391</v>
      </c>
    </row>
    <row r="11" spans="1:9" s="39" customFormat="1" ht="63" customHeight="1" thickBot="1">
      <c r="A11" s="181"/>
      <c r="B11" s="184"/>
      <c r="C11" s="47" t="s">
        <v>387</v>
      </c>
      <c r="D11" s="47" t="s">
        <v>190</v>
      </c>
      <c r="E11" s="47" t="s">
        <v>384</v>
      </c>
      <c r="F11" s="47" t="s">
        <v>176</v>
      </c>
      <c r="G11" s="47">
        <v>0.64600000000000002</v>
      </c>
      <c r="H11" s="47" t="s">
        <v>191</v>
      </c>
      <c r="I11" s="47" t="s">
        <v>298</v>
      </c>
    </row>
    <row r="12" spans="1:9" s="39" customFormat="1" ht="63" customHeight="1" thickTop="1">
      <c r="A12" s="190">
        <v>27</v>
      </c>
      <c r="B12" s="186" t="s">
        <v>192</v>
      </c>
      <c r="C12" s="48" t="s">
        <v>381</v>
      </c>
      <c r="D12" s="48" t="s">
        <v>193</v>
      </c>
      <c r="E12" s="48" t="s">
        <v>382</v>
      </c>
      <c r="F12" s="48" t="s">
        <v>195</v>
      </c>
      <c r="G12" s="48">
        <v>21.8</v>
      </c>
      <c r="H12" s="48" t="s">
        <v>196</v>
      </c>
      <c r="I12" s="48" t="s">
        <v>299</v>
      </c>
    </row>
    <row r="13" spans="1:9" s="39" customFormat="1" ht="63" customHeight="1" thickTop="1">
      <c r="A13" s="179"/>
      <c r="B13" s="183"/>
      <c r="C13" s="43" t="s">
        <v>381</v>
      </c>
      <c r="D13" s="43" t="s">
        <v>204</v>
      </c>
      <c r="E13" s="43" t="s">
        <v>384</v>
      </c>
      <c r="F13" s="43" t="s">
        <v>206</v>
      </c>
      <c r="G13" s="43">
        <v>16.190000000000001</v>
      </c>
      <c r="H13" s="43" t="s">
        <v>284</v>
      </c>
      <c r="I13" s="43" t="s">
        <v>300</v>
      </c>
    </row>
    <row r="14" spans="1:9" s="39" customFormat="1" ht="63" customHeight="1" thickTop="1">
      <c r="A14" s="179"/>
      <c r="B14" s="183" t="s">
        <v>207</v>
      </c>
      <c r="C14" s="43" t="s">
        <v>381</v>
      </c>
      <c r="D14" s="43" t="s">
        <v>208</v>
      </c>
      <c r="E14" s="43" t="s">
        <v>384</v>
      </c>
      <c r="F14" s="43" t="s">
        <v>280</v>
      </c>
      <c r="G14" s="43">
        <v>16.13</v>
      </c>
      <c r="H14" s="43" t="s">
        <v>281</v>
      </c>
      <c r="I14" s="43" t="s">
        <v>301</v>
      </c>
    </row>
    <row r="15" spans="1:9" s="39" customFormat="1" ht="63" customHeight="1" thickBot="1">
      <c r="A15" s="191"/>
      <c r="B15" s="184"/>
      <c r="C15" s="47" t="s">
        <v>302</v>
      </c>
      <c r="D15" s="47" t="s">
        <v>318</v>
      </c>
      <c r="E15" s="47" t="s">
        <v>382</v>
      </c>
      <c r="F15" s="47" t="s">
        <v>176</v>
      </c>
      <c r="G15" s="47">
        <v>23.3</v>
      </c>
      <c r="H15" s="49" t="s">
        <v>319</v>
      </c>
      <c r="I15" s="47" t="s">
        <v>303</v>
      </c>
    </row>
    <row r="16" spans="1:9" s="39" customFormat="1" ht="63" customHeight="1" thickTop="1">
      <c r="A16" s="185">
        <v>41</v>
      </c>
      <c r="B16" s="186" t="s">
        <v>320</v>
      </c>
      <c r="C16" s="48" t="s">
        <v>387</v>
      </c>
      <c r="D16" s="48" t="s">
        <v>321</v>
      </c>
      <c r="E16" s="48" t="s">
        <v>384</v>
      </c>
      <c r="F16" s="48" t="s">
        <v>176</v>
      </c>
      <c r="G16" s="48">
        <v>6.4269999999999996</v>
      </c>
      <c r="H16" s="48" t="s">
        <v>322</v>
      </c>
      <c r="I16" s="48" t="s">
        <v>304</v>
      </c>
    </row>
    <row r="17" spans="1:9" s="39" customFormat="1" ht="63" customHeight="1" thickTop="1">
      <c r="A17" s="177"/>
      <c r="B17" s="183"/>
      <c r="C17" s="43" t="s">
        <v>305</v>
      </c>
      <c r="D17" s="43" t="s">
        <v>324</v>
      </c>
      <c r="E17" s="43" t="s">
        <v>382</v>
      </c>
      <c r="F17" s="43" t="s">
        <v>176</v>
      </c>
      <c r="G17" s="43">
        <v>33</v>
      </c>
      <c r="H17" s="43" t="s">
        <v>325</v>
      </c>
      <c r="I17" s="43" t="s">
        <v>306</v>
      </c>
    </row>
    <row r="18" spans="1:9" s="39" customFormat="1" ht="63" customHeight="1" thickTop="1">
      <c r="A18" s="177"/>
      <c r="B18" s="183" t="s">
        <v>326</v>
      </c>
      <c r="C18" s="43" t="s">
        <v>381</v>
      </c>
      <c r="D18" s="43" t="s">
        <v>327</v>
      </c>
      <c r="E18" s="43" t="s">
        <v>382</v>
      </c>
      <c r="F18" s="43" t="s">
        <v>328</v>
      </c>
      <c r="G18" s="43">
        <v>0.26500000000000001</v>
      </c>
      <c r="H18" s="44" t="s">
        <v>329</v>
      </c>
      <c r="I18" s="43" t="s">
        <v>307</v>
      </c>
    </row>
    <row r="19" spans="1:9" s="39" customFormat="1" ht="63" customHeight="1">
      <c r="A19" s="177"/>
      <c r="B19" s="183"/>
      <c r="C19" s="43" t="s">
        <v>381</v>
      </c>
      <c r="D19" s="43" t="s">
        <v>330</v>
      </c>
      <c r="E19" s="43" t="s">
        <v>384</v>
      </c>
      <c r="F19" s="43" t="s">
        <v>331</v>
      </c>
      <c r="G19" s="43">
        <v>13.19</v>
      </c>
      <c r="H19" s="44" t="s">
        <v>332</v>
      </c>
      <c r="I19" s="43" t="s">
        <v>308</v>
      </c>
    </row>
    <row r="20" spans="1:9" s="39" customFormat="1" ht="63" customHeight="1">
      <c r="A20" s="177"/>
      <c r="B20" s="183" t="s">
        <v>333</v>
      </c>
      <c r="C20" s="46" t="s">
        <v>387</v>
      </c>
      <c r="D20" s="43" t="s">
        <v>334</v>
      </c>
      <c r="E20" s="43" t="s">
        <v>382</v>
      </c>
      <c r="F20" s="43" t="s">
        <v>176</v>
      </c>
      <c r="G20" s="43">
        <v>14.05</v>
      </c>
      <c r="H20" s="44" t="s">
        <v>335</v>
      </c>
      <c r="I20" s="43" t="s">
        <v>309</v>
      </c>
    </row>
    <row r="21" spans="1:9" s="39" customFormat="1" ht="63" customHeight="1" thickBot="1">
      <c r="A21" s="177"/>
      <c r="B21" s="183"/>
      <c r="C21" s="43" t="s">
        <v>381</v>
      </c>
      <c r="D21" s="43" t="s">
        <v>336</v>
      </c>
      <c r="E21" s="43" t="s">
        <v>384</v>
      </c>
      <c r="F21" s="43" t="s">
        <v>337</v>
      </c>
      <c r="G21" s="43">
        <v>1.6990000000000001</v>
      </c>
      <c r="H21" s="43" t="s">
        <v>284</v>
      </c>
      <c r="I21" s="43" t="s">
        <v>310</v>
      </c>
    </row>
    <row r="22" spans="1:9" s="39" customFormat="1" ht="63" customHeight="1" thickTop="1" thickBot="1">
      <c r="A22" s="181"/>
      <c r="B22" s="184"/>
      <c r="C22" s="52" t="s">
        <v>387</v>
      </c>
      <c r="D22" s="47" t="s">
        <v>338</v>
      </c>
      <c r="E22" s="47" t="s">
        <v>382</v>
      </c>
      <c r="F22" s="47" t="s">
        <v>176</v>
      </c>
      <c r="G22" s="47">
        <v>3.0920000000000001</v>
      </c>
      <c r="H22" s="47" t="s">
        <v>339</v>
      </c>
      <c r="I22" s="47" t="s">
        <v>311</v>
      </c>
    </row>
    <row r="23" spans="1:9" s="39" customFormat="1" ht="63" customHeight="1" thickTop="1">
      <c r="A23" s="185">
        <v>42</v>
      </c>
      <c r="B23" s="186" t="s">
        <v>340</v>
      </c>
      <c r="C23" s="48" t="s">
        <v>381</v>
      </c>
      <c r="D23" s="48" t="s">
        <v>341</v>
      </c>
      <c r="E23" s="48" t="s">
        <v>382</v>
      </c>
      <c r="F23" s="48" t="s">
        <v>280</v>
      </c>
      <c r="G23" s="48">
        <v>15.35</v>
      </c>
      <c r="H23" s="48" t="s">
        <v>284</v>
      </c>
      <c r="I23" s="48" t="s">
        <v>312</v>
      </c>
    </row>
    <row r="24" spans="1:9" s="39" customFormat="1" ht="63" customHeight="1" thickTop="1">
      <c r="A24" s="177"/>
      <c r="B24" s="183"/>
      <c r="C24" s="43" t="s">
        <v>381</v>
      </c>
      <c r="D24" s="43" t="s">
        <v>343</v>
      </c>
      <c r="E24" s="43" t="s">
        <v>384</v>
      </c>
      <c r="F24" s="43" t="s">
        <v>344</v>
      </c>
      <c r="G24" s="43">
        <v>12.02</v>
      </c>
      <c r="H24" s="43" t="s">
        <v>284</v>
      </c>
      <c r="I24" s="43" t="s">
        <v>197</v>
      </c>
    </row>
    <row r="25" spans="1:9" s="39" customFormat="1" ht="63" customHeight="1" thickTop="1">
      <c r="A25" s="177"/>
      <c r="B25" s="183" t="s">
        <v>345</v>
      </c>
      <c r="C25" s="43" t="s">
        <v>381</v>
      </c>
      <c r="D25" s="43" t="s">
        <v>346</v>
      </c>
      <c r="E25" s="43" t="s">
        <v>382</v>
      </c>
      <c r="F25" s="43" t="s">
        <v>280</v>
      </c>
      <c r="G25" s="43">
        <v>14.25</v>
      </c>
      <c r="H25" s="43" t="s">
        <v>284</v>
      </c>
      <c r="I25" s="43" t="s">
        <v>198</v>
      </c>
    </row>
    <row r="26" spans="1:9" s="39" customFormat="1" ht="63" customHeight="1" thickBot="1">
      <c r="A26" s="181"/>
      <c r="B26" s="184"/>
      <c r="C26" s="47" t="s">
        <v>381</v>
      </c>
      <c r="D26" s="47" t="s">
        <v>163</v>
      </c>
      <c r="E26" s="47" t="s">
        <v>384</v>
      </c>
      <c r="F26" s="47" t="s">
        <v>164</v>
      </c>
      <c r="G26" s="47">
        <v>11.83</v>
      </c>
      <c r="H26" s="49" t="s">
        <v>165</v>
      </c>
      <c r="I26" s="47" t="s">
        <v>199</v>
      </c>
    </row>
    <row r="27" spans="1:9" s="39" customFormat="1" ht="63" customHeight="1" thickTop="1">
      <c r="A27" s="185">
        <v>45</v>
      </c>
      <c r="B27" s="186" t="s">
        <v>166</v>
      </c>
      <c r="C27" s="48" t="s">
        <v>381</v>
      </c>
      <c r="D27" s="48" t="s">
        <v>264</v>
      </c>
      <c r="E27" s="48" t="s">
        <v>382</v>
      </c>
      <c r="F27" s="48" t="s">
        <v>265</v>
      </c>
      <c r="G27" s="48">
        <v>15.47</v>
      </c>
      <c r="H27" s="48" t="s">
        <v>284</v>
      </c>
      <c r="I27" s="48" t="s">
        <v>200</v>
      </c>
    </row>
    <row r="28" spans="1:9" s="39" customFormat="1" ht="63" customHeight="1" thickBot="1">
      <c r="A28" s="181"/>
      <c r="B28" s="184"/>
      <c r="C28" s="47" t="s">
        <v>381</v>
      </c>
      <c r="D28" s="47" t="s">
        <v>266</v>
      </c>
      <c r="E28" s="47" t="s">
        <v>384</v>
      </c>
      <c r="F28" s="47" t="s">
        <v>267</v>
      </c>
      <c r="G28" s="47">
        <v>4.9160000000000004</v>
      </c>
      <c r="H28" s="47" t="s">
        <v>364</v>
      </c>
      <c r="I28" s="47" t="s">
        <v>201</v>
      </c>
    </row>
    <row r="29" spans="1:9" s="39" customFormat="1" ht="63" customHeight="1" thickTop="1">
      <c r="A29" s="185">
        <v>57</v>
      </c>
      <c r="B29" s="186" t="s">
        <v>365</v>
      </c>
      <c r="C29" s="48" t="s">
        <v>381</v>
      </c>
      <c r="D29" s="48" t="s">
        <v>366</v>
      </c>
      <c r="E29" s="48" t="s">
        <v>384</v>
      </c>
      <c r="F29" s="48" t="s">
        <v>367</v>
      </c>
      <c r="G29" s="48">
        <v>6.899</v>
      </c>
      <c r="H29" s="48" t="s">
        <v>284</v>
      </c>
      <c r="I29" s="48" t="s">
        <v>202</v>
      </c>
    </row>
    <row r="30" spans="1:9" s="39" customFormat="1" ht="63" customHeight="1" thickTop="1">
      <c r="A30" s="177"/>
      <c r="B30" s="183"/>
      <c r="C30" s="43" t="s">
        <v>381</v>
      </c>
      <c r="D30" s="43" t="s">
        <v>369</v>
      </c>
      <c r="E30" s="43" t="s">
        <v>382</v>
      </c>
      <c r="F30" s="43" t="s">
        <v>370</v>
      </c>
      <c r="G30" s="43">
        <v>16.489999999999998</v>
      </c>
      <c r="H30" s="43" t="s">
        <v>371</v>
      </c>
      <c r="I30" s="43" t="s">
        <v>203</v>
      </c>
    </row>
    <row r="31" spans="1:9" s="39" customFormat="1" ht="63" customHeight="1" thickTop="1">
      <c r="A31" s="177"/>
      <c r="B31" s="183" t="s">
        <v>372</v>
      </c>
      <c r="C31" s="43" t="s">
        <v>381</v>
      </c>
      <c r="D31" s="43" t="s">
        <v>373</v>
      </c>
      <c r="E31" s="43" t="s">
        <v>382</v>
      </c>
      <c r="F31" s="43" t="s">
        <v>374</v>
      </c>
      <c r="G31" s="43">
        <v>25.8</v>
      </c>
      <c r="H31" s="43" t="s">
        <v>375</v>
      </c>
      <c r="I31" s="43" t="s">
        <v>315</v>
      </c>
    </row>
    <row r="32" spans="1:9" s="39" customFormat="1" ht="63" customHeight="1" thickTop="1" thickBot="1">
      <c r="A32" s="181"/>
      <c r="B32" s="184"/>
      <c r="C32" s="47" t="s">
        <v>381</v>
      </c>
      <c r="D32" s="47" t="s">
        <v>377</v>
      </c>
      <c r="E32" s="47" t="s">
        <v>384</v>
      </c>
      <c r="F32" s="47" t="s">
        <v>195</v>
      </c>
      <c r="G32" s="47">
        <v>34</v>
      </c>
      <c r="H32" s="49" t="s">
        <v>378</v>
      </c>
      <c r="I32" s="47" t="s">
        <v>316</v>
      </c>
    </row>
    <row r="33" ht="14" thickTop="1"/>
  </sheetData>
  <mergeCells count="22">
    <mergeCell ref="A29:A32"/>
    <mergeCell ref="B29:B30"/>
    <mergeCell ref="B31:B32"/>
    <mergeCell ref="A1:I2"/>
    <mergeCell ref="A23:A26"/>
    <mergeCell ref="B23:B24"/>
    <mergeCell ref="B25:B26"/>
    <mergeCell ref="A27:A28"/>
    <mergeCell ref="B27:B28"/>
    <mergeCell ref="A12:A15"/>
    <mergeCell ref="B12:B13"/>
    <mergeCell ref="B14:B15"/>
    <mergeCell ref="A16:A22"/>
    <mergeCell ref="B16:B17"/>
    <mergeCell ref="B18:B19"/>
    <mergeCell ref="B20:B22"/>
    <mergeCell ref="A4:A7"/>
    <mergeCell ref="B4:B5"/>
    <mergeCell ref="B6:B7"/>
    <mergeCell ref="A8:A11"/>
    <mergeCell ref="B8:B9"/>
    <mergeCell ref="B10:B11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18"/>
  <sheetViews>
    <sheetView zoomScale="150" workbookViewId="0">
      <selection activeCell="D12" sqref="D12"/>
    </sheetView>
  </sheetViews>
  <sheetFormatPr baseColWidth="10" defaultColWidth="11" defaultRowHeight="13"/>
  <cols>
    <col min="1" max="2" width="7" customWidth="1"/>
    <col min="3" max="3" width="11.42578125" customWidth="1"/>
    <col min="4" max="4" width="21.42578125" customWidth="1"/>
    <col min="5" max="5" width="8.85546875" customWidth="1"/>
    <col min="6" max="6" width="8.5703125" customWidth="1"/>
    <col min="7" max="7" width="10.85546875" style="25" customWidth="1"/>
    <col min="9" max="9" width="15" customWidth="1"/>
  </cols>
  <sheetData>
    <row r="1" spans="1:12" ht="23" customHeight="1">
      <c r="A1" s="53" t="s">
        <v>317</v>
      </c>
      <c r="B1" s="54"/>
      <c r="C1" s="54"/>
      <c r="D1" s="54"/>
      <c r="E1" s="54"/>
      <c r="F1" s="54"/>
      <c r="G1" s="55"/>
      <c r="H1" s="54"/>
      <c r="I1" s="54"/>
      <c r="J1" s="54"/>
      <c r="K1" s="54"/>
      <c r="L1" s="54"/>
    </row>
    <row r="2" spans="1:12" ht="72" customHeight="1" thickBot="1">
      <c r="A2" s="56" t="s">
        <v>68</v>
      </c>
      <c r="B2" s="56" t="s">
        <v>67</v>
      </c>
      <c r="C2" s="56" t="s">
        <v>69</v>
      </c>
      <c r="D2" s="56" t="s">
        <v>70</v>
      </c>
      <c r="E2" s="56" t="s">
        <v>170</v>
      </c>
      <c r="F2" s="56" t="s">
        <v>400</v>
      </c>
      <c r="G2" s="57" t="s">
        <v>401</v>
      </c>
      <c r="H2" s="56" t="s">
        <v>71</v>
      </c>
      <c r="I2" s="56" t="s">
        <v>402</v>
      </c>
      <c r="J2" s="54"/>
      <c r="K2" s="54"/>
      <c r="L2" s="54"/>
    </row>
    <row r="3" spans="1:12" ht="36" customHeight="1" thickTop="1">
      <c r="A3" s="203" t="s">
        <v>403</v>
      </c>
      <c r="B3" s="58">
        <v>41</v>
      </c>
      <c r="C3" s="59" t="s">
        <v>381</v>
      </c>
      <c r="D3" s="59" t="s">
        <v>404</v>
      </c>
      <c r="E3" s="59" t="s">
        <v>405</v>
      </c>
      <c r="F3" s="59">
        <v>0.01</v>
      </c>
      <c r="G3" s="60" t="s">
        <v>406</v>
      </c>
      <c r="H3" s="59" t="s">
        <v>382</v>
      </c>
      <c r="I3" s="59" t="s">
        <v>407</v>
      </c>
      <c r="J3" s="54"/>
      <c r="K3" s="54"/>
      <c r="L3" s="54"/>
    </row>
    <row r="4" spans="1:12" ht="36" customHeight="1">
      <c r="A4" s="204"/>
      <c r="B4" s="61">
        <v>42</v>
      </c>
      <c r="C4" s="62" t="s">
        <v>381</v>
      </c>
      <c r="D4" s="62" t="s">
        <v>408</v>
      </c>
      <c r="E4" s="62" t="s">
        <v>409</v>
      </c>
      <c r="F4" s="62">
        <v>9.266</v>
      </c>
      <c r="G4" s="63" t="s">
        <v>410</v>
      </c>
      <c r="H4" s="62" t="s">
        <v>382</v>
      </c>
      <c r="I4" s="62" t="s">
        <v>411</v>
      </c>
      <c r="J4" s="54"/>
      <c r="K4" s="54"/>
      <c r="L4" s="54"/>
    </row>
    <row r="5" spans="1:12" ht="36" customHeight="1" thickBot="1">
      <c r="A5" s="205"/>
      <c r="B5" s="56">
        <v>57</v>
      </c>
      <c r="C5" s="64" t="s">
        <v>381</v>
      </c>
      <c r="D5" s="64" t="s">
        <v>412</v>
      </c>
      <c r="E5" s="64" t="s">
        <v>206</v>
      </c>
      <c r="F5" s="64">
        <v>15.68</v>
      </c>
      <c r="G5" s="65" t="s">
        <v>413</v>
      </c>
      <c r="H5" s="64" t="s">
        <v>384</v>
      </c>
      <c r="I5" s="64" t="s">
        <v>414</v>
      </c>
      <c r="J5" s="54"/>
      <c r="K5" s="54"/>
      <c r="L5" s="54"/>
    </row>
    <row r="6" spans="1:12" ht="36" customHeight="1" thickTop="1">
      <c r="A6" s="203" t="s">
        <v>415</v>
      </c>
      <c r="B6" s="58">
        <v>57</v>
      </c>
      <c r="C6" s="59" t="s">
        <v>381</v>
      </c>
      <c r="D6" s="59" t="s">
        <v>416</v>
      </c>
      <c r="E6" s="59" t="s">
        <v>417</v>
      </c>
      <c r="F6" s="59">
        <v>16.600000000000001</v>
      </c>
      <c r="G6" s="60" t="s">
        <v>418</v>
      </c>
      <c r="H6" s="59" t="s">
        <v>384</v>
      </c>
      <c r="I6" s="59" t="s">
        <v>419</v>
      </c>
      <c r="J6" s="54"/>
      <c r="K6" s="54"/>
      <c r="L6" s="54"/>
    </row>
    <row r="7" spans="1:12" ht="36" customHeight="1">
      <c r="A7" s="204"/>
      <c r="B7" s="61">
        <v>27</v>
      </c>
      <c r="C7" s="62" t="s">
        <v>381</v>
      </c>
      <c r="D7" s="62" t="s">
        <v>420</v>
      </c>
      <c r="E7" s="62" t="s">
        <v>421</v>
      </c>
      <c r="F7" s="62">
        <v>23.3</v>
      </c>
      <c r="G7" s="63" t="s">
        <v>413</v>
      </c>
      <c r="H7" s="62" t="s">
        <v>382</v>
      </c>
      <c r="I7" s="62" t="s">
        <v>422</v>
      </c>
      <c r="J7" s="54"/>
      <c r="K7" s="54"/>
      <c r="L7" s="54"/>
    </row>
    <row r="8" spans="1:12" ht="36" customHeight="1" thickBot="1">
      <c r="A8" s="205"/>
      <c r="B8" s="56">
        <v>45</v>
      </c>
      <c r="C8" s="64" t="s">
        <v>381</v>
      </c>
      <c r="D8" s="64" t="s">
        <v>423</v>
      </c>
      <c r="E8" s="64" t="s">
        <v>424</v>
      </c>
      <c r="F8" s="64">
        <v>19.32</v>
      </c>
      <c r="G8" s="65" t="s">
        <v>425</v>
      </c>
      <c r="H8" s="64" t="s">
        <v>384</v>
      </c>
      <c r="I8" s="64" t="s">
        <v>426</v>
      </c>
      <c r="J8" s="54"/>
      <c r="K8" s="54"/>
      <c r="L8" s="54"/>
    </row>
    <row r="9" spans="1:12" ht="36" customHeight="1" thickTop="1">
      <c r="A9" s="206" t="s">
        <v>427</v>
      </c>
      <c r="B9" s="58">
        <v>18</v>
      </c>
      <c r="C9" s="192" t="s">
        <v>381</v>
      </c>
      <c r="D9" s="192" t="s">
        <v>428</v>
      </c>
      <c r="E9" s="192" t="s">
        <v>429</v>
      </c>
      <c r="F9" s="192">
        <v>9.2669999999999995</v>
      </c>
      <c r="G9" s="194" t="s">
        <v>430</v>
      </c>
      <c r="H9" s="59" t="s">
        <v>382</v>
      </c>
      <c r="I9" s="59" t="s">
        <v>431</v>
      </c>
      <c r="J9" s="84"/>
      <c r="K9" s="84"/>
      <c r="L9" s="54"/>
    </row>
    <row r="10" spans="1:12" ht="36" customHeight="1">
      <c r="A10" s="207"/>
      <c r="B10" s="61">
        <v>41</v>
      </c>
      <c r="C10" s="193"/>
      <c r="D10" s="193"/>
      <c r="E10" s="193"/>
      <c r="F10" s="193"/>
      <c r="G10" s="195"/>
      <c r="H10" s="62" t="s">
        <v>384</v>
      </c>
      <c r="I10" s="62" t="s">
        <v>432</v>
      </c>
      <c r="J10" s="84"/>
      <c r="K10" s="84"/>
      <c r="L10" s="54"/>
    </row>
    <row r="11" spans="1:12" ht="36" customHeight="1">
      <c r="A11" s="207"/>
      <c r="B11" s="61">
        <v>42</v>
      </c>
      <c r="C11" s="62" t="s">
        <v>433</v>
      </c>
      <c r="D11" s="62" t="s">
        <v>434</v>
      </c>
      <c r="E11" s="62" t="s">
        <v>176</v>
      </c>
      <c r="F11" s="62">
        <v>23.9</v>
      </c>
      <c r="G11" s="63" t="s">
        <v>413</v>
      </c>
      <c r="H11" s="62" t="s">
        <v>384</v>
      </c>
      <c r="I11" s="62" t="s">
        <v>435</v>
      </c>
      <c r="J11" s="84"/>
      <c r="K11" s="84"/>
      <c r="L11" s="54"/>
    </row>
    <row r="12" spans="1:12" ht="36" customHeight="1" thickBot="1">
      <c r="A12" s="201"/>
      <c r="B12" s="66">
        <v>23</v>
      </c>
      <c r="C12" s="67" t="s">
        <v>381</v>
      </c>
      <c r="D12" s="67" t="s">
        <v>436</v>
      </c>
      <c r="E12" s="67" t="s">
        <v>347</v>
      </c>
      <c r="F12" s="67">
        <v>14.47</v>
      </c>
      <c r="G12" s="67" t="s">
        <v>348</v>
      </c>
      <c r="H12" s="67" t="s">
        <v>349</v>
      </c>
      <c r="I12" s="67" t="s">
        <v>350</v>
      </c>
      <c r="J12" s="84"/>
      <c r="K12" s="84"/>
      <c r="L12" s="54"/>
    </row>
    <row r="13" spans="1:12" ht="36" customHeight="1" thickTop="1">
      <c r="A13" s="196" t="s">
        <v>351</v>
      </c>
      <c r="B13" s="68">
        <v>27</v>
      </c>
      <c r="C13" s="69" t="s">
        <v>352</v>
      </c>
      <c r="D13" s="69" t="s">
        <v>353</v>
      </c>
      <c r="E13" s="69" t="s">
        <v>354</v>
      </c>
      <c r="F13" s="69">
        <v>15.8</v>
      </c>
      <c r="G13" s="70" t="s">
        <v>413</v>
      </c>
      <c r="H13" s="69" t="s">
        <v>382</v>
      </c>
      <c r="I13" s="69" t="s">
        <v>355</v>
      </c>
      <c r="J13" s="54"/>
      <c r="K13" s="54"/>
      <c r="L13" s="54"/>
    </row>
    <row r="14" spans="1:12" ht="36" customHeight="1">
      <c r="A14" s="197"/>
      <c r="B14" s="61">
        <v>41</v>
      </c>
      <c r="C14" s="62" t="s">
        <v>352</v>
      </c>
      <c r="D14" s="62" t="s">
        <v>356</v>
      </c>
      <c r="E14" s="62" t="s">
        <v>357</v>
      </c>
      <c r="F14" s="62">
        <v>10.07</v>
      </c>
      <c r="G14" s="63" t="s">
        <v>358</v>
      </c>
      <c r="H14" s="62" t="s">
        <v>382</v>
      </c>
      <c r="I14" s="62" t="s">
        <v>259</v>
      </c>
      <c r="J14" s="54"/>
      <c r="K14" s="54"/>
      <c r="L14" s="54"/>
    </row>
    <row r="15" spans="1:12" ht="36" customHeight="1" thickBot="1">
      <c r="A15" s="198"/>
      <c r="B15" s="56">
        <v>42</v>
      </c>
      <c r="C15" s="64" t="s">
        <v>352</v>
      </c>
      <c r="D15" s="64" t="s">
        <v>260</v>
      </c>
      <c r="E15" s="64" t="s">
        <v>261</v>
      </c>
      <c r="F15" s="64">
        <v>24.5</v>
      </c>
      <c r="G15" s="65" t="s">
        <v>262</v>
      </c>
      <c r="H15" s="64" t="s">
        <v>384</v>
      </c>
      <c r="I15" s="64" t="s">
        <v>263</v>
      </c>
      <c r="J15" s="54"/>
      <c r="K15" s="54"/>
      <c r="L15" s="54"/>
    </row>
    <row r="16" spans="1:12" ht="14" thickTop="1">
      <c r="A16" s="199" t="s">
        <v>394</v>
      </c>
      <c r="B16" s="200"/>
      <c r="C16" s="200"/>
      <c r="D16" s="200"/>
      <c r="E16" s="200"/>
      <c r="F16" s="200"/>
      <c r="G16" s="200"/>
      <c r="H16" s="200"/>
      <c r="I16" s="200"/>
      <c r="J16" s="54"/>
      <c r="K16" s="54"/>
      <c r="L16" s="54"/>
    </row>
    <row r="17" spans="1:9" ht="25" customHeight="1">
      <c r="A17" s="201" t="s">
        <v>395</v>
      </c>
      <c r="B17" s="201"/>
      <c r="C17" s="201"/>
      <c r="D17" s="201"/>
      <c r="E17" s="201"/>
      <c r="F17" s="201"/>
      <c r="G17" s="202"/>
      <c r="H17" s="201"/>
      <c r="I17" s="201"/>
    </row>
    <row r="18" spans="1:9">
      <c r="A18" s="39"/>
    </row>
  </sheetData>
  <mergeCells count="11">
    <mergeCell ref="A3:A5"/>
    <mergeCell ref="A6:A8"/>
    <mergeCell ref="A9:A12"/>
    <mergeCell ref="C9:C10"/>
    <mergeCell ref="D9:D10"/>
    <mergeCell ref="F9:F10"/>
    <mergeCell ref="G9:G10"/>
    <mergeCell ref="A13:A15"/>
    <mergeCell ref="A16:I16"/>
    <mergeCell ref="A17:I17"/>
    <mergeCell ref="E9:E10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2</vt:lpstr>
      <vt:lpstr>Table 4</vt:lpstr>
      <vt:lpstr>Table 4 final</vt:lpstr>
      <vt:lpstr>Table 1</vt:lpstr>
      <vt:lpstr>Table 3</vt:lpstr>
      <vt:lpstr>Table 3_V2)</vt:lpstr>
      <vt:lpstr>Recessive_genes_Table_for_M (2)</vt:lpstr>
      <vt:lpstr>Table_5</vt:lpstr>
      <vt:lpstr>Table_6Trio_Dominant_Candidates</vt:lpstr>
      <vt:lpstr>Candidate_Genes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Sander</dc:creator>
  <cp:keywords/>
  <dc:description/>
  <cp:lastModifiedBy>Sarah Barclay</cp:lastModifiedBy>
  <cp:revision/>
  <dcterms:created xsi:type="dcterms:W3CDTF">2014-10-10T20:04:47Z</dcterms:created>
  <dcterms:modified xsi:type="dcterms:W3CDTF">2015-06-29T19:19:29Z</dcterms:modified>
</cp:coreProperties>
</file>