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 activeTab="7"/>
  </bookViews>
  <sheets>
    <sheet name="Factor B" sheetId="1" r:id="rId1"/>
    <sheet name="c3" sheetId="2" r:id="rId2"/>
    <sheet name="C4" sheetId="3" r:id="rId3"/>
    <sheet name="LBP" sheetId="4" r:id="rId4"/>
    <sheet name="CFA" sheetId="5" r:id="rId5"/>
    <sheet name="qPCR" sheetId="6" r:id="rId6"/>
    <sheet name="Cytokine" sheetId="7" r:id="rId7"/>
    <sheet name="CIC" sheetId="8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6" l="1"/>
  <c r="BO13" i="6"/>
  <c r="I14" i="6"/>
  <c r="BO14" i="6"/>
  <c r="I15" i="6"/>
  <c r="BO15" i="6"/>
  <c r="I16" i="6"/>
  <c r="BO16" i="6"/>
  <c r="I17" i="6"/>
  <c r="BO17" i="6"/>
  <c r="I18" i="6"/>
  <c r="BO18" i="6"/>
  <c r="I19" i="6"/>
  <c r="BO19" i="6"/>
  <c r="I20" i="6"/>
  <c r="BO20" i="6"/>
  <c r="I21" i="6"/>
  <c r="BO21" i="6"/>
  <c r="J13" i="6"/>
  <c r="BP13" i="6"/>
  <c r="J14" i="6"/>
  <c r="BP14" i="6"/>
  <c r="J15" i="6"/>
  <c r="BP15" i="6"/>
  <c r="J16" i="6"/>
  <c r="BP16" i="6"/>
  <c r="J17" i="6"/>
  <c r="BP17" i="6"/>
  <c r="J18" i="6"/>
  <c r="BP18" i="6"/>
  <c r="J19" i="6"/>
  <c r="BP19" i="6"/>
  <c r="J20" i="6"/>
  <c r="BP20" i="6"/>
  <c r="J21" i="6"/>
  <c r="BP21" i="6"/>
  <c r="BQ13" i="6"/>
  <c r="BR13" i="6"/>
  <c r="BQ14" i="6"/>
  <c r="BR14" i="6"/>
  <c r="BQ15" i="6"/>
  <c r="BR15" i="6"/>
  <c r="BQ16" i="6"/>
  <c r="BR16" i="6"/>
  <c r="BQ17" i="6"/>
  <c r="BR17" i="6"/>
  <c r="BQ18" i="6"/>
  <c r="BR18" i="6"/>
  <c r="BQ19" i="6"/>
  <c r="BR19" i="6"/>
  <c r="BQ20" i="6"/>
  <c r="BR20" i="6"/>
  <c r="BQ21" i="6"/>
  <c r="BR21" i="6"/>
  <c r="BI13" i="6"/>
  <c r="BI14" i="6"/>
  <c r="BI15" i="6"/>
  <c r="BI16" i="6"/>
  <c r="BI17" i="6"/>
  <c r="BI18" i="6"/>
  <c r="BI19" i="6"/>
  <c r="BI20" i="6"/>
  <c r="BI21" i="6"/>
  <c r="BJ13" i="6"/>
  <c r="BJ14" i="6"/>
  <c r="BJ15" i="6"/>
  <c r="BJ16" i="6"/>
  <c r="BJ17" i="6"/>
  <c r="BJ18" i="6"/>
  <c r="BJ19" i="6"/>
  <c r="BJ20" i="6"/>
  <c r="BJ21" i="6"/>
  <c r="BK13" i="6"/>
  <c r="BL13" i="6"/>
  <c r="BK14" i="6"/>
  <c r="BL14" i="6"/>
  <c r="BK15" i="6"/>
  <c r="BL15" i="6"/>
  <c r="BK16" i="6"/>
  <c r="BL16" i="6"/>
  <c r="BK17" i="6"/>
  <c r="BL17" i="6"/>
  <c r="BK18" i="6"/>
  <c r="BL18" i="6"/>
  <c r="BK19" i="6"/>
  <c r="BL19" i="6"/>
  <c r="BK20" i="6"/>
  <c r="BL20" i="6"/>
  <c r="BK21" i="6"/>
  <c r="BL21" i="6"/>
  <c r="BC13" i="6"/>
  <c r="BC14" i="6"/>
  <c r="BC15" i="6"/>
  <c r="BC16" i="6"/>
  <c r="BC17" i="6"/>
  <c r="BC18" i="6"/>
  <c r="BC19" i="6"/>
  <c r="BC20" i="6"/>
  <c r="BC21" i="6"/>
  <c r="BD13" i="6"/>
  <c r="BD14" i="6"/>
  <c r="BD15" i="6"/>
  <c r="BD16" i="6"/>
  <c r="BD17" i="6"/>
  <c r="BD18" i="6"/>
  <c r="BD19" i="6"/>
  <c r="BD20" i="6"/>
  <c r="BD21" i="6"/>
  <c r="BE13" i="6"/>
  <c r="BF13" i="6"/>
  <c r="BE14" i="6"/>
  <c r="BF14" i="6"/>
  <c r="BE15" i="6"/>
  <c r="BF15" i="6"/>
  <c r="BE16" i="6"/>
  <c r="BF16" i="6"/>
  <c r="BE17" i="6"/>
  <c r="BF17" i="6"/>
  <c r="BE18" i="6"/>
  <c r="BF18" i="6"/>
  <c r="BE19" i="6"/>
  <c r="BF19" i="6"/>
  <c r="BE20" i="6"/>
  <c r="BF20" i="6"/>
  <c r="BE21" i="6"/>
  <c r="BF21" i="6"/>
  <c r="AW13" i="6"/>
  <c r="AW14" i="6"/>
  <c r="AW15" i="6"/>
  <c r="AW16" i="6"/>
  <c r="AW17" i="6"/>
  <c r="AW18" i="6"/>
  <c r="AW19" i="6"/>
  <c r="AW20" i="6"/>
  <c r="AW21" i="6"/>
  <c r="AX13" i="6"/>
  <c r="AX14" i="6"/>
  <c r="AX15" i="6"/>
  <c r="AX16" i="6"/>
  <c r="AX17" i="6"/>
  <c r="AX18" i="6"/>
  <c r="AX19" i="6"/>
  <c r="AX20" i="6"/>
  <c r="AX21" i="6"/>
  <c r="AY13" i="6"/>
  <c r="AZ13" i="6"/>
  <c r="AY14" i="6"/>
  <c r="AZ14" i="6"/>
  <c r="AY15" i="6"/>
  <c r="AZ15" i="6"/>
  <c r="AY16" i="6"/>
  <c r="AZ16" i="6"/>
  <c r="AY17" i="6"/>
  <c r="AZ17" i="6"/>
  <c r="AY18" i="6"/>
  <c r="AZ18" i="6"/>
  <c r="AY19" i="6"/>
  <c r="AZ19" i="6"/>
  <c r="AY20" i="6"/>
  <c r="AZ20" i="6"/>
  <c r="AY21" i="6"/>
  <c r="AZ21" i="6"/>
  <c r="AQ13" i="6"/>
  <c r="AQ14" i="6"/>
  <c r="AQ15" i="6"/>
  <c r="AQ16" i="6"/>
  <c r="AQ17" i="6"/>
  <c r="AQ18" i="6"/>
  <c r="AQ19" i="6"/>
  <c r="AQ20" i="6"/>
  <c r="AQ21" i="6"/>
  <c r="AR13" i="6"/>
  <c r="AR14" i="6"/>
  <c r="AR15" i="6"/>
  <c r="AR16" i="6"/>
  <c r="AR17" i="6"/>
  <c r="AR18" i="6"/>
  <c r="AR19" i="6"/>
  <c r="AR20" i="6"/>
  <c r="AR21" i="6"/>
  <c r="AS13" i="6"/>
  <c r="AT13" i="6"/>
  <c r="AS14" i="6"/>
  <c r="AT14" i="6"/>
  <c r="AS15" i="6"/>
  <c r="AT15" i="6"/>
  <c r="AS16" i="6"/>
  <c r="AT16" i="6"/>
  <c r="AS17" i="6"/>
  <c r="AT17" i="6"/>
  <c r="AS18" i="6"/>
  <c r="AT18" i="6"/>
  <c r="AS19" i="6"/>
  <c r="AT19" i="6"/>
  <c r="AS20" i="6"/>
  <c r="AT20" i="6"/>
  <c r="AS21" i="6"/>
  <c r="AT21" i="6"/>
  <c r="AK13" i="6"/>
  <c r="AK14" i="6"/>
  <c r="AK15" i="6"/>
  <c r="AK16" i="6"/>
  <c r="AK17" i="6"/>
  <c r="AK18" i="6"/>
  <c r="AK19" i="6"/>
  <c r="AK20" i="6"/>
  <c r="AK21" i="6"/>
  <c r="AL13" i="6"/>
  <c r="AL14" i="6"/>
  <c r="AL15" i="6"/>
  <c r="AL16" i="6"/>
  <c r="AL17" i="6"/>
  <c r="AL18" i="6"/>
  <c r="AL19" i="6"/>
  <c r="AL20" i="6"/>
  <c r="AL21" i="6"/>
  <c r="AM13" i="6"/>
  <c r="AN13" i="6"/>
  <c r="AM14" i="6"/>
  <c r="AN14" i="6"/>
  <c r="AM15" i="6"/>
  <c r="AN15" i="6"/>
  <c r="AM16" i="6"/>
  <c r="AN16" i="6"/>
  <c r="AM17" i="6"/>
  <c r="AN17" i="6"/>
  <c r="AM18" i="6"/>
  <c r="AN18" i="6"/>
  <c r="AM19" i="6"/>
  <c r="AN19" i="6"/>
  <c r="AM20" i="6"/>
  <c r="AN20" i="6"/>
  <c r="AM21" i="6"/>
  <c r="AN21" i="6"/>
  <c r="AE13" i="6"/>
  <c r="AE14" i="6"/>
  <c r="AE15" i="6"/>
  <c r="AE16" i="6"/>
  <c r="AE17" i="6"/>
  <c r="AE18" i="6"/>
  <c r="AE19" i="6"/>
  <c r="AE20" i="6"/>
  <c r="AE21" i="6"/>
  <c r="AF13" i="6"/>
  <c r="AF14" i="6"/>
  <c r="AF15" i="6"/>
  <c r="AF16" i="6"/>
  <c r="AF17" i="6"/>
  <c r="AF18" i="6"/>
  <c r="AF19" i="6"/>
  <c r="AF20" i="6"/>
  <c r="AF21" i="6"/>
  <c r="AG13" i="6"/>
  <c r="AH13" i="6"/>
  <c r="AG14" i="6"/>
  <c r="AH14" i="6"/>
  <c r="AG15" i="6"/>
  <c r="AH15" i="6"/>
  <c r="AG16" i="6"/>
  <c r="AH16" i="6"/>
  <c r="AG17" i="6"/>
  <c r="AH17" i="6"/>
  <c r="AG18" i="6"/>
  <c r="AH18" i="6"/>
  <c r="AG19" i="6"/>
  <c r="AH19" i="6"/>
  <c r="AG20" i="6"/>
  <c r="AH20" i="6"/>
  <c r="AG21" i="6"/>
  <c r="AH21" i="6"/>
  <c r="Y13" i="6"/>
  <c r="Y14" i="6"/>
  <c r="Y15" i="6"/>
  <c r="Y16" i="6"/>
  <c r="Y17" i="6"/>
  <c r="Y18" i="6"/>
  <c r="Y19" i="6"/>
  <c r="Y20" i="6"/>
  <c r="Y21" i="6"/>
  <c r="Z13" i="6"/>
  <c r="Z14" i="6"/>
  <c r="Z15" i="6"/>
  <c r="Z16" i="6"/>
  <c r="Z17" i="6"/>
  <c r="Z18" i="6"/>
  <c r="Z19" i="6"/>
  <c r="Z20" i="6"/>
  <c r="Z21" i="6"/>
  <c r="AA13" i="6"/>
  <c r="AB13" i="6"/>
  <c r="AA14" i="6"/>
  <c r="AB14" i="6"/>
  <c r="AA15" i="6"/>
  <c r="AB15" i="6"/>
  <c r="AA16" i="6"/>
  <c r="AB16" i="6"/>
  <c r="AA17" i="6"/>
  <c r="AB17" i="6"/>
  <c r="AA18" i="6"/>
  <c r="AB18" i="6"/>
  <c r="AA19" i="6"/>
  <c r="AB19" i="6"/>
  <c r="AA20" i="6"/>
  <c r="AB20" i="6"/>
  <c r="AA21" i="6"/>
  <c r="AB21" i="6"/>
  <c r="S13" i="6"/>
  <c r="S14" i="6"/>
  <c r="S15" i="6"/>
  <c r="S16" i="6"/>
  <c r="S17" i="6"/>
  <c r="S18" i="6"/>
  <c r="S19" i="6"/>
  <c r="S20" i="6"/>
  <c r="S21" i="6"/>
  <c r="T13" i="6"/>
  <c r="T14" i="6"/>
  <c r="T15" i="6"/>
  <c r="T16" i="6"/>
  <c r="T17" i="6"/>
  <c r="T18" i="6"/>
  <c r="T19" i="6"/>
  <c r="T20" i="6"/>
  <c r="T21" i="6"/>
  <c r="U13" i="6"/>
  <c r="V13" i="6"/>
  <c r="U14" i="6"/>
  <c r="V14" i="6"/>
  <c r="U15" i="6"/>
  <c r="V15" i="6"/>
  <c r="U16" i="6"/>
  <c r="V16" i="6"/>
  <c r="U17" i="6"/>
  <c r="V17" i="6"/>
  <c r="U18" i="6"/>
  <c r="V18" i="6"/>
  <c r="U19" i="6"/>
  <c r="V19" i="6"/>
  <c r="U20" i="6"/>
  <c r="V20" i="6"/>
  <c r="U21" i="6"/>
  <c r="V21" i="6"/>
  <c r="M13" i="6"/>
  <c r="M14" i="6"/>
  <c r="M15" i="6"/>
  <c r="M16" i="6"/>
  <c r="M17" i="6"/>
  <c r="M18" i="6"/>
  <c r="M19" i="6"/>
  <c r="M20" i="6"/>
  <c r="M21" i="6"/>
  <c r="N13" i="6"/>
  <c r="N14" i="6"/>
  <c r="N15" i="6"/>
  <c r="N16" i="6"/>
  <c r="N17" i="6"/>
  <c r="N18" i="6"/>
  <c r="N19" i="6"/>
  <c r="N20" i="6"/>
  <c r="N21" i="6"/>
  <c r="O13" i="6"/>
  <c r="P13" i="6"/>
  <c r="O14" i="6"/>
  <c r="P14" i="6"/>
  <c r="O15" i="6"/>
  <c r="P15" i="6"/>
  <c r="O16" i="6"/>
  <c r="P16" i="6"/>
  <c r="O17" i="6"/>
  <c r="P17" i="6"/>
  <c r="O18" i="6"/>
  <c r="P18" i="6"/>
  <c r="O19" i="6"/>
  <c r="P19" i="6"/>
  <c r="O20" i="6"/>
  <c r="P20" i="6"/>
  <c r="O21" i="6"/>
  <c r="P21" i="6"/>
  <c r="I5" i="6"/>
  <c r="BO5" i="6"/>
  <c r="I6" i="6"/>
  <c r="BO6" i="6"/>
  <c r="I7" i="6"/>
  <c r="BO7" i="6"/>
  <c r="I8" i="6"/>
  <c r="BO8" i="6"/>
  <c r="I9" i="6"/>
  <c r="BO9" i="6"/>
  <c r="I10" i="6"/>
  <c r="BO10" i="6"/>
  <c r="I11" i="6"/>
  <c r="BO11" i="6"/>
  <c r="I12" i="6"/>
  <c r="BO12" i="6"/>
  <c r="J5" i="6"/>
  <c r="BP5" i="6"/>
  <c r="J6" i="6"/>
  <c r="BP6" i="6"/>
  <c r="J7" i="6"/>
  <c r="BP7" i="6"/>
  <c r="J8" i="6"/>
  <c r="BP8" i="6"/>
  <c r="J9" i="6"/>
  <c r="BP9" i="6"/>
  <c r="J10" i="6"/>
  <c r="BP10" i="6"/>
  <c r="J11" i="6"/>
  <c r="BP11" i="6"/>
  <c r="J12" i="6"/>
  <c r="BP12" i="6"/>
  <c r="BQ5" i="6"/>
  <c r="BR5" i="6"/>
  <c r="BQ6" i="6"/>
  <c r="BR6" i="6"/>
  <c r="BQ7" i="6"/>
  <c r="BR7" i="6"/>
  <c r="BQ8" i="6"/>
  <c r="BR8" i="6"/>
  <c r="BQ9" i="6"/>
  <c r="BR9" i="6"/>
  <c r="BQ10" i="6"/>
  <c r="BR10" i="6"/>
  <c r="BQ11" i="6"/>
  <c r="BR11" i="6"/>
  <c r="BQ12" i="6"/>
  <c r="BR12" i="6"/>
  <c r="BI5" i="6"/>
  <c r="BI6" i="6"/>
  <c r="BI7" i="6"/>
  <c r="BI8" i="6"/>
  <c r="BI9" i="6"/>
  <c r="BI10" i="6"/>
  <c r="BI11" i="6"/>
  <c r="BI12" i="6"/>
  <c r="BJ5" i="6"/>
  <c r="BJ6" i="6"/>
  <c r="BJ7" i="6"/>
  <c r="BJ8" i="6"/>
  <c r="BJ9" i="6"/>
  <c r="BJ10" i="6"/>
  <c r="BJ11" i="6"/>
  <c r="BJ12" i="6"/>
  <c r="BK5" i="6"/>
  <c r="BL5" i="6"/>
  <c r="BK6" i="6"/>
  <c r="BL6" i="6"/>
  <c r="BK7" i="6"/>
  <c r="BL7" i="6"/>
  <c r="BK8" i="6"/>
  <c r="BL8" i="6"/>
  <c r="BK9" i="6"/>
  <c r="BL9" i="6"/>
  <c r="BK10" i="6"/>
  <c r="BL10" i="6"/>
  <c r="BK11" i="6"/>
  <c r="BL11" i="6"/>
  <c r="BK12" i="6"/>
  <c r="BL12" i="6"/>
  <c r="BC5" i="6"/>
  <c r="BC6" i="6"/>
  <c r="BC7" i="6"/>
  <c r="BC8" i="6"/>
  <c r="BC9" i="6"/>
  <c r="BC10" i="6"/>
  <c r="BC11" i="6"/>
  <c r="BC12" i="6"/>
  <c r="BD5" i="6"/>
  <c r="BD6" i="6"/>
  <c r="BD7" i="6"/>
  <c r="BD8" i="6"/>
  <c r="BD9" i="6"/>
  <c r="BD10" i="6"/>
  <c r="BD11" i="6"/>
  <c r="BD12" i="6"/>
  <c r="BE5" i="6"/>
  <c r="BF5" i="6"/>
  <c r="BE6" i="6"/>
  <c r="BF6" i="6"/>
  <c r="BE7" i="6"/>
  <c r="BF7" i="6"/>
  <c r="BE8" i="6"/>
  <c r="BF8" i="6"/>
  <c r="BE9" i="6"/>
  <c r="BF9" i="6"/>
  <c r="BE10" i="6"/>
  <c r="BF10" i="6"/>
  <c r="BE11" i="6"/>
  <c r="BF11" i="6"/>
  <c r="BE12" i="6"/>
  <c r="BF12" i="6"/>
  <c r="AW5" i="6"/>
  <c r="AW6" i="6"/>
  <c r="AW7" i="6"/>
  <c r="AW8" i="6"/>
  <c r="AW9" i="6"/>
  <c r="AW10" i="6"/>
  <c r="AW11" i="6"/>
  <c r="AW12" i="6"/>
  <c r="AX5" i="6"/>
  <c r="AX6" i="6"/>
  <c r="AX7" i="6"/>
  <c r="AX8" i="6"/>
  <c r="AX9" i="6"/>
  <c r="AX10" i="6"/>
  <c r="AX11" i="6"/>
  <c r="AX12" i="6"/>
  <c r="AY5" i="6"/>
  <c r="AZ5" i="6"/>
  <c r="AY6" i="6"/>
  <c r="AZ6" i="6"/>
  <c r="AY7" i="6"/>
  <c r="AZ7" i="6"/>
  <c r="AY8" i="6"/>
  <c r="AZ8" i="6"/>
  <c r="AY9" i="6"/>
  <c r="AZ9" i="6"/>
  <c r="AY10" i="6"/>
  <c r="AZ10" i="6"/>
  <c r="AY11" i="6"/>
  <c r="AZ11" i="6"/>
  <c r="AY12" i="6"/>
  <c r="AZ12" i="6"/>
  <c r="AQ5" i="6"/>
  <c r="AQ6" i="6"/>
  <c r="AQ7" i="6"/>
  <c r="AQ8" i="6"/>
  <c r="AQ9" i="6"/>
  <c r="AQ10" i="6"/>
  <c r="AQ11" i="6"/>
  <c r="AQ12" i="6"/>
  <c r="AR5" i="6"/>
  <c r="AR6" i="6"/>
  <c r="AR7" i="6"/>
  <c r="AR8" i="6"/>
  <c r="AR9" i="6"/>
  <c r="AR10" i="6"/>
  <c r="AR11" i="6"/>
  <c r="AR12" i="6"/>
  <c r="AS5" i="6"/>
  <c r="AT5" i="6"/>
  <c r="AS6" i="6"/>
  <c r="AT6" i="6"/>
  <c r="AS7" i="6"/>
  <c r="AT7" i="6"/>
  <c r="AS8" i="6"/>
  <c r="AT8" i="6"/>
  <c r="AS9" i="6"/>
  <c r="AT9" i="6"/>
  <c r="AS10" i="6"/>
  <c r="AT10" i="6"/>
  <c r="AS11" i="6"/>
  <c r="AT11" i="6"/>
  <c r="AS12" i="6"/>
  <c r="AT12" i="6"/>
  <c r="AK5" i="6"/>
  <c r="AK6" i="6"/>
  <c r="AK7" i="6"/>
  <c r="AK8" i="6"/>
  <c r="AK9" i="6"/>
  <c r="AK10" i="6"/>
  <c r="AK11" i="6"/>
  <c r="AK12" i="6"/>
  <c r="AL5" i="6"/>
  <c r="AL6" i="6"/>
  <c r="AL7" i="6"/>
  <c r="AL8" i="6"/>
  <c r="AL9" i="6"/>
  <c r="AL10" i="6"/>
  <c r="AL11" i="6"/>
  <c r="AL12" i="6"/>
  <c r="AM5" i="6"/>
  <c r="AN5" i="6"/>
  <c r="AM6" i="6"/>
  <c r="AN6" i="6"/>
  <c r="AM7" i="6"/>
  <c r="AN7" i="6"/>
  <c r="AM8" i="6"/>
  <c r="AN8" i="6"/>
  <c r="AM9" i="6"/>
  <c r="AN9" i="6"/>
  <c r="AM10" i="6"/>
  <c r="AN10" i="6"/>
  <c r="AM11" i="6"/>
  <c r="AN11" i="6"/>
  <c r="AM12" i="6"/>
  <c r="AN12" i="6"/>
  <c r="AE5" i="6"/>
  <c r="AE6" i="6"/>
  <c r="AE7" i="6"/>
  <c r="AE8" i="6"/>
  <c r="AE9" i="6"/>
  <c r="AE10" i="6"/>
  <c r="AE11" i="6"/>
  <c r="AE12" i="6"/>
  <c r="AF5" i="6"/>
  <c r="AF6" i="6"/>
  <c r="AF7" i="6"/>
  <c r="AF8" i="6"/>
  <c r="AF9" i="6"/>
  <c r="AF10" i="6"/>
  <c r="AF11" i="6"/>
  <c r="AF12" i="6"/>
  <c r="AG5" i="6"/>
  <c r="AH5" i="6"/>
  <c r="AG6" i="6"/>
  <c r="AH6" i="6"/>
  <c r="AG7" i="6"/>
  <c r="AH7" i="6"/>
  <c r="AG8" i="6"/>
  <c r="AH8" i="6"/>
  <c r="AG9" i="6"/>
  <c r="AH9" i="6"/>
  <c r="AG10" i="6"/>
  <c r="AH10" i="6"/>
  <c r="AG11" i="6"/>
  <c r="AH11" i="6"/>
  <c r="AG12" i="6"/>
  <c r="AH12" i="6"/>
  <c r="Y5" i="6"/>
  <c r="Y6" i="6"/>
  <c r="Y7" i="6"/>
  <c r="Y8" i="6"/>
  <c r="Y9" i="6"/>
  <c r="Y10" i="6"/>
  <c r="Y11" i="6"/>
  <c r="Y12" i="6"/>
  <c r="Z5" i="6"/>
  <c r="Z6" i="6"/>
  <c r="Z7" i="6"/>
  <c r="Z8" i="6"/>
  <c r="Z9" i="6"/>
  <c r="Z10" i="6"/>
  <c r="Z11" i="6"/>
  <c r="Z12" i="6"/>
  <c r="AA5" i="6"/>
  <c r="AB5" i="6"/>
  <c r="AA6" i="6"/>
  <c r="AB6" i="6"/>
  <c r="AA7" i="6"/>
  <c r="AB7" i="6"/>
  <c r="AA8" i="6"/>
  <c r="AB8" i="6"/>
  <c r="AA9" i="6"/>
  <c r="AB9" i="6"/>
  <c r="AA10" i="6"/>
  <c r="AB10" i="6"/>
  <c r="AA11" i="6"/>
  <c r="AB11" i="6"/>
  <c r="AA12" i="6"/>
  <c r="AB12" i="6"/>
  <c r="S5" i="6"/>
  <c r="S6" i="6"/>
  <c r="S7" i="6"/>
  <c r="S8" i="6"/>
  <c r="S9" i="6"/>
  <c r="S10" i="6"/>
  <c r="S11" i="6"/>
  <c r="S12" i="6"/>
  <c r="T5" i="6"/>
  <c r="T6" i="6"/>
  <c r="T7" i="6"/>
  <c r="T8" i="6"/>
  <c r="T9" i="6"/>
  <c r="T10" i="6"/>
  <c r="T11" i="6"/>
  <c r="T12" i="6"/>
  <c r="U5" i="6"/>
  <c r="V5" i="6"/>
  <c r="U6" i="6"/>
  <c r="V6" i="6"/>
  <c r="U7" i="6"/>
  <c r="V7" i="6"/>
  <c r="U8" i="6"/>
  <c r="V8" i="6"/>
  <c r="U9" i="6"/>
  <c r="V9" i="6"/>
  <c r="U10" i="6"/>
  <c r="V10" i="6"/>
  <c r="U11" i="6"/>
  <c r="V11" i="6"/>
  <c r="U12" i="6"/>
  <c r="V12" i="6"/>
  <c r="M5" i="6"/>
  <c r="M6" i="6"/>
  <c r="M7" i="6"/>
  <c r="M8" i="6"/>
  <c r="M9" i="6"/>
  <c r="M10" i="6"/>
  <c r="M11" i="6"/>
  <c r="M12" i="6"/>
  <c r="N5" i="6"/>
  <c r="N6" i="6"/>
  <c r="N7" i="6"/>
  <c r="N8" i="6"/>
  <c r="N9" i="6"/>
  <c r="N10" i="6"/>
  <c r="N11" i="6"/>
  <c r="N12" i="6"/>
  <c r="O5" i="6"/>
  <c r="P5" i="6"/>
  <c r="O6" i="6"/>
  <c r="P6" i="6"/>
  <c r="O7" i="6"/>
  <c r="P7" i="6"/>
  <c r="O8" i="6"/>
  <c r="P8" i="6"/>
  <c r="O9" i="6"/>
  <c r="P9" i="6"/>
  <c r="O10" i="6"/>
  <c r="P10" i="6"/>
  <c r="O11" i="6"/>
  <c r="P11" i="6"/>
  <c r="O12" i="6"/>
  <c r="P12" i="6"/>
</calcChain>
</file>

<file path=xl/sharedStrings.xml><?xml version="1.0" encoding="utf-8"?>
<sst xmlns="http://schemas.openxmlformats.org/spreadsheetml/2006/main" count="314" uniqueCount="125">
  <si>
    <t>Number</t>
  </si>
  <si>
    <t>Name</t>
  </si>
  <si>
    <t>Pre (FBng/mL)</t>
  </si>
  <si>
    <t>Post (FBng/mL)</t>
  </si>
  <si>
    <t>Adverse events</t>
  </si>
  <si>
    <t>Pre (C3ug/mL)</t>
  </si>
  <si>
    <t>Post (C3ug/mL)</t>
  </si>
  <si>
    <t>Numer</t>
  </si>
  <si>
    <t>Pre (C4ug/mL)</t>
  </si>
  <si>
    <t>Post (C4ug/mL)</t>
  </si>
  <si>
    <t>Pre (LBPug/mL)</t>
  </si>
  <si>
    <t>Post (LBPug/mL)</t>
  </si>
  <si>
    <t>Aes</t>
  </si>
  <si>
    <t>Pre mean (ng/mL)</t>
  </si>
  <si>
    <t>Post mean (ng/mL)</t>
  </si>
  <si>
    <t>Pre Std Dev</t>
  </si>
  <si>
    <t>Post Std Dev</t>
  </si>
  <si>
    <t>Age</t>
  </si>
  <si>
    <t>Sex</t>
  </si>
  <si>
    <t>MF filt t0</t>
  </si>
  <si>
    <t>m</t>
  </si>
  <si>
    <t>f</t>
  </si>
  <si>
    <t xml:space="preserve">m </t>
  </si>
  <si>
    <t>?????</t>
  </si>
  <si>
    <t>Treatment group</t>
  </si>
  <si>
    <t>SDHA</t>
  </si>
  <si>
    <t>ACTB</t>
  </si>
  <si>
    <t>YWHAZ</t>
  </si>
  <si>
    <t>GeoMean (SDHA, ACTB, HRPT1)</t>
  </si>
  <si>
    <t>HPRT_1</t>
  </si>
  <si>
    <t>RBPJ</t>
  </si>
  <si>
    <t>ZCCHC6</t>
  </si>
  <si>
    <t>LTBR</t>
  </si>
  <si>
    <t>TLR2</t>
  </si>
  <si>
    <t>NT5C2</t>
  </si>
  <si>
    <t>FNDC3B</t>
  </si>
  <si>
    <t>DIP2B</t>
  </si>
  <si>
    <t>PELI1</t>
  </si>
  <si>
    <t>TLR6</t>
  </si>
  <si>
    <t>T0</t>
  </si>
  <si>
    <t>T24</t>
  </si>
  <si>
    <t>T0 delta</t>
  </si>
  <si>
    <t>T24 delta</t>
  </si>
  <si>
    <t>DeltaDeltaCt</t>
  </si>
  <si>
    <t>LogFoldChange</t>
  </si>
  <si>
    <t>FoldChange</t>
  </si>
  <si>
    <t>Sample</t>
  </si>
  <si>
    <t>AE</t>
  </si>
  <si>
    <t>Sample ID</t>
  </si>
  <si>
    <t>Arm</t>
  </si>
  <si>
    <t>mf/ml</t>
  </si>
  <si>
    <t>IFN-gamma pre</t>
  </si>
  <si>
    <t>IFN-gamma post</t>
  </si>
  <si>
    <t>IL-12p70 pre</t>
  </si>
  <si>
    <t>IL-12p70 post</t>
  </si>
  <si>
    <t>IL-13 pre</t>
  </si>
  <si>
    <t>IL-13 post</t>
  </si>
  <si>
    <t>IL-1beta pre</t>
  </si>
  <si>
    <t>IL-1beta post</t>
  </si>
  <si>
    <t>IL-2 pre</t>
  </si>
  <si>
    <t>IL-2 post</t>
  </si>
  <si>
    <t xml:space="preserve"> IL-4 pre</t>
  </si>
  <si>
    <t>IL-4 post</t>
  </si>
  <si>
    <t>IL-5 pre</t>
  </si>
  <si>
    <t>IL-5 post</t>
  </si>
  <si>
    <t>IL-6 pre</t>
  </si>
  <si>
    <t>IL-6 post</t>
  </si>
  <si>
    <t>TNF-alpha pre</t>
  </si>
  <si>
    <t>TNF-alpha post</t>
  </si>
  <si>
    <t>GM-CSF pre</t>
  </si>
  <si>
    <t>GM-CSF post</t>
  </si>
  <si>
    <t>Basic FGF pre</t>
  </si>
  <si>
    <t>Basic FGF post</t>
  </si>
  <si>
    <t>IL-10 pre</t>
  </si>
  <si>
    <t>IL-10 post</t>
  </si>
  <si>
    <t>IL-17A pre</t>
  </si>
  <si>
    <t>IL-17A post</t>
  </si>
  <si>
    <t>VEGF pre</t>
  </si>
  <si>
    <t>VEGF post</t>
  </si>
  <si>
    <t>PDGF-BB pre</t>
  </si>
  <si>
    <t>PDGF-BB post</t>
  </si>
  <si>
    <t>IL-15 pre</t>
  </si>
  <si>
    <t>IL-15 post</t>
  </si>
  <si>
    <t>IL-7 pre</t>
  </si>
  <si>
    <t>IL-7 post</t>
  </si>
  <si>
    <t>IL-9 pre</t>
  </si>
  <si>
    <t>IL-9 post</t>
  </si>
  <si>
    <t>G-CSF pre</t>
  </si>
  <si>
    <t>G-CSF post</t>
  </si>
  <si>
    <t>IL-1RA pre</t>
  </si>
  <si>
    <t>IL-1RA post</t>
  </si>
  <si>
    <t>Eotaxin pre</t>
  </si>
  <si>
    <t>Eotaxin post</t>
  </si>
  <si>
    <t>IL-8 pre</t>
  </si>
  <si>
    <t>IL-8 post</t>
  </si>
  <si>
    <t>IP-10 pre</t>
  </si>
  <si>
    <t>IP-10 post</t>
  </si>
  <si>
    <t>MCP-1 pre</t>
  </si>
  <si>
    <t>MCP-1 post</t>
  </si>
  <si>
    <t>MIP-1alpha pre</t>
  </si>
  <si>
    <t>MIP-1alpha post</t>
  </si>
  <si>
    <t>MIP-1beta pre</t>
  </si>
  <si>
    <t>MIP-1beta post</t>
  </si>
  <si>
    <t>RANTES pre</t>
  </si>
  <si>
    <t>RANTES post</t>
  </si>
  <si>
    <t>mf/mL</t>
  </si>
  <si>
    <t>CIC pre (ug/mL)</t>
  </si>
  <si>
    <t>CIC post 9ug/mL)</t>
  </si>
  <si>
    <t>Key:</t>
  </si>
  <si>
    <t>Adverse events 1 = person with moderate Aes</t>
  </si>
  <si>
    <t>Adverse events 0 = person with no Aes</t>
  </si>
  <si>
    <t>C3= complement component 3</t>
  </si>
  <si>
    <t>FB= factor B</t>
  </si>
  <si>
    <t>C4= complement component 4</t>
  </si>
  <si>
    <t>LBP= LPS binding protein</t>
  </si>
  <si>
    <t>CFA= circulating filarial antigen</t>
  </si>
  <si>
    <t>MF filt 0 = microfilaria pre-treatment</t>
  </si>
  <si>
    <t>Adverse events 1 = person with mild Aes</t>
  </si>
  <si>
    <t>Adverse events 3 = person with moderate Aes</t>
  </si>
  <si>
    <t>Adverse events 2 = person with mild/moderate Aes</t>
  </si>
  <si>
    <t>mf/mL = microfilaria per ml blood pre-treatment</t>
  </si>
  <si>
    <t>CIC= circulating immune complexes</t>
  </si>
  <si>
    <t>Treatment arm 4 = IVM/DEC/ALB</t>
  </si>
  <si>
    <t>Treatment arm 1 = IVM/LAB</t>
  </si>
  <si>
    <t>Treatment arm 2 = ALB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</si>
</sst>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49" fontId="0" fillId="0" borderId="0" xfId="0" applyNumberFormat="1"/>
    <xf numFmtId="2" fontId="0" fillId="0" borderId="0" xfId="0" applyNumberFormat="1" applyFill="1"/>
    <xf numFmtId="0" fontId="0" fillId="0" borderId="1" xfId="0" applyFill="1" applyBorder="1" applyAlignment="1"/>
    <xf numFmtId="0" fontId="0" fillId="0" borderId="0" xfId="0" applyFill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0" fillId="0" borderId="0" xfId="0" applyFill="1" applyBorder="1"/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5" fillId="0" borderId="0" xfId="0" applyFont="1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0" xfId="0" applyFont="1"/>
    <xf numFmtId="2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G14" sqref="G14"/>
    </sheetView>
  </sheetViews>
  <sheetFormatPr baseColWidth="10" defaultRowHeight="15" x14ac:dyDescent="0"/>
  <sheetData>
    <row r="1" spans="1:5">
      <c r="A1" t="s">
        <v>0</v>
      </c>
      <c r="B1" t="s">
        <v>1</v>
      </c>
      <c r="C1" t="s">
        <v>4</v>
      </c>
      <c r="D1" t="s">
        <v>2</v>
      </c>
      <c r="E1" t="s">
        <v>3</v>
      </c>
    </row>
    <row r="2" spans="1:5">
      <c r="A2">
        <v>11</v>
      </c>
      <c r="B2">
        <v>412411</v>
      </c>
      <c r="C2">
        <v>1</v>
      </c>
      <c r="D2">
        <v>63.318753236571382</v>
      </c>
      <c r="E2">
        <v>56.569353899742119</v>
      </c>
    </row>
    <row r="3" spans="1:5">
      <c r="A3">
        <v>12</v>
      </c>
      <c r="B3">
        <v>412412</v>
      </c>
      <c r="C3">
        <v>1</v>
      </c>
      <c r="D3">
        <v>134.03572945913371</v>
      </c>
      <c r="E3">
        <v>104.59913238398808</v>
      </c>
    </row>
    <row r="4" spans="1:5">
      <c r="A4">
        <v>1</v>
      </c>
      <c r="B4">
        <v>412423</v>
      </c>
      <c r="C4">
        <v>0</v>
      </c>
      <c r="D4">
        <v>87.865218081704143</v>
      </c>
      <c r="E4">
        <v>64.66509208447944</v>
      </c>
    </row>
    <row r="5" spans="1:5">
      <c r="A5">
        <v>13</v>
      </c>
      <c r="B5">
        <v>412457</v>
      </c>
      <c r="C5">
        <v>1</v>
      </c>
      <c r="D5">
        <v>126.02613798036288</v>
      </c>
      <c r="E5">
        <v>126.97670022767446</v>
      </c>
    </row>
    <row r="6" spans="1:5">
      <c r="A6">
        <v>14</v>
      </c>
      <c r="B6">
        <v>412464</v>
      </c>
      <c r="C6">
        <v>0</v>
      </c>
      <c r="D6">
        <v>98.941583097417251</v>
      </c>
      <c r="E6">
        <v>72.489268717342739</v>
      </c>
    </row>
    <row r="7" spans="1:5">
      <c r="A7">
        <v>15</v>
      </c>
      <c r="B7">
        <v>412468</v>
      </c>
      <c r="C7">
        <v>0</v>
      </c>
      <c r="D7">
        <v>119.2096465738889</v>
      </c>
      <c r="E7">
        <v>89.868443227995769</v>
      </c>
    </row>
    <row r="8" spans="1:5">
      <c r="A8">
        <v>16</v>
      </c>
      <c r="B8">
        <v>412473</v>
      </c>
      <c r="C8">
        <v>0</v>
      </c>
      <c r="D8">
        <v>49.636128513880301</v>
      </c>
      <c r="E8">
        <v>67.850916538827192</v>
      </c>
    </row>
    <row r="9" spans="1:5">
      <c r="A9">
        <v>3</v>
      </c>
      <c r="B9">
        <v>422075</v>
      </c>
      <c r="C9">
        <v>0</v>
      </c>
      <c r="D9">
        <v>81.873045561265954</v>
      </c>
      <c r="E9">
        <v>65.348958904151857</v>
      </c>
    </row>
    <row r="10" spans="1:5">
      <c r="A10">
        <v>4</v>
      </c>
      <c r="B10">
        <v>422076</v>
      </c>
      <c r="C10">
        <v>1</v>
      </c>
      <c r="D10">
        <v>133.03232250347739</v>
      </c>
      <c r="E10">
        <v>105.54658184454217</v>
      </c>
    </row>
    <row r="11" spans="1:5">
      <c r="A11">
        <v>5</v>
      </c>
      <c r="B11">
        <v>422077</v>
      </c>
      <c r="C11">
        <v>1</v>
      </c>
      <c r="D11">
        <v>59.984053363633421</v>
      </c>
      <c r="E11">
        <v>136.2699455030176</v>
      </c>
    </row>
    <row r="12" spans="1:5">
      <c r="A12">
        <v>6</v>
      </c>
      <c r="B12">
        <v>422078</v>
      </c>
      <c r="C12">
        <v>1</v>
      </c>
      <c r="D12">
        <v>86.684780720767151</v>
      </c>
      <c r="E12">
        <v>60.618415775910847</v>
      </c>
    </row>
    <row r="13" spans="1:5">
      <c r="A13">
        <v>7</v>
      </c>
      <c r="B13">
        <v>422082</v>
      </c>
      <c r="C13">
        <v>1</v>
      </c>
      <c r="D13">
        <v>77.212276088246185</v>
      </c>
      <c r="E13">
        <v>93.029117338689915</v>
      </c>
    </row>
    <row r="14" spans="1:5">
      <c r="A14">
        <v>17</v>
      </c>
      <c r="B14">
        <v>422089</v>
      </c>
      <c r="C14">
        <v>1</v>
      </c>
      <c r="D14">
        <v>99.987941551183752</v>
      </c>
      <c r="E14">
        <v>126.78601592620755</v>
      </c>
    </row>
    <row r="15" spans="1:5">
      <c r="A15">
        <v>8</v>
      </c>
      <c r="B15">
        <v>422091</v>
      </c>
      <c r="C15">
        <v>0</v>
      </c>
      <c r="D15">
        <v>85.906646106676959</v>
      </c>
      <c r="E15">
        <v>84.118054283505899</v>
      </c>
    </row>
    <row r="16" spans="1:5">
      <c r="A16">
        <v>9</v>
      </c>
      <c r="B16">
        <v>422098</v>
      </c>
      <c r="C16">
        <v>0</v>
      </c>
      <c r="D16">
        <v>53.832273096677909</v>
      </c>
      <c r="E16">
        <v>55.225328696100426</v>
      </c>
    </row>
    <row r="17" spans="1:5">
      <c r="A17">
        <v>10</v>
      </c>
      <c r="B17">
        <v>422102</v>
      </c>
      <c r="C17">
        <v>0</v>
      </c>
      <c r="D17">
        <v>76.060563174880969</v>
      </c>
      <c r="E17">
        <v>60.25510601399688</v>
      </c>
    </row>
    <row r="18" spans="1:5">
      <c r="A18">
        <v>18</v>
      </c>
      <c r="B18">
        <v>422134</v>
      </c>
      <c r="C18">
        <v>1</v>
      </c>
      <c r="D18">
        <v>93.871766651638239</v>
      </c>
      <c r="E18">
        <v>42.136220898381985</v>
      </c>
    </row>
    <row r="19" spans="1:5">
      <c r="A19">
        <v>19</v>
      </c>
      <c r="B19">
        <v>422144</v>
      </c>
      <c r="C19">
        <v>0</v>
      </c>
      <c r="D19">
        <v>87.865218081704143</v>
      </c>
      <c r="E19">
        <v>91.779304862728537</v>
      </c>
    </row>
    <row r="23" spans="1:5">
      <c r="A23" t="s">
        <v>108</v>
      </c>
    </row>
    <row r="24" spans="1:5">
      <c r="A24" t="s">
        <v>109</v>
      </c>
    </row>
    <row r="25" spans="1:5">
      <c r="A25" t="s">
        <v>110</v>
      </c>
    </row>
    <row r="27" spans="1:5">
      <c r="A27" t="s">
        <v>112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22" sqref="A22:C24"/>
    </sheetView>
  </sheetViews>
  <sheetFormatPr baseColWidth="10" defaultRowHeight="15" x14ac:dyDescent="0"/>
  <sheetData>
    <row r="1" spans="1:5">
      <c r="A1" t="s">
        <v>0</v>
      </c>
      <c r="B1" t="s">
        <v>1</v>
      </c>
      <c r="C1" t="s">
        <v>4</v>
      </c>
      <c r="D1" t="s">
        <v>5</v>
      </c>
      <c r="E1" t="s">
        <v>6</v>
      </c>
    </row>
    <row r="2" spans="1:5">
      <c r="A2">
        <v>11</v>
      </c>
      <c r="B2">
        <v>412411</v>
      </c>
      <c r="C2">
        <v>1</v>
      </c>
      <c r="D2">
        <v>2.4188118547976969</v>
      </c>
      <c r="E2">
        <v>1.4948827588147338</v>
      </c>
    </row>
    <row r="3" spans="1:5">
      <c r="A3">
        <v>12</v>
      </c>
      <c r="B3">
        <v>412412</v>
      </c>
      <c r="C3">
        <v>1</v>
      </c>
      <c r="D3">
        <v>2.7678995218900848</v>
      </c>
      <c r="E3">
        <v>1.8190120342207112</v>
      </c>
    </row>
    <row r="4" spans="1:5">
      <c r="A4">
        <v>1</v>
      </c>
      <c r="B4">
        <v>412423</v>
      </c>
      <c r="C4">
        <v>0</v>
      </c>
      <c r="D4">
        <v>2.7678995218900848</v>
      </c>
      <c r="E4">
        <v>2.8542395796562006</v>
      </c>
    </row>
    <row r="5" spans="1:5">
      <c r="A5">
        <v>13</v>
      </c>
      <c r="B5">
        <v>412457</v>
      </c>
      <c r="C5">
        <v>1</v>
      </c>
      <c r="D5">
        <v>2.263072830931296</v>
      </c>
      <c r="E5">
        <v>1.9608515429695315</v>
      </c>
    </row>
    <row r="6" spans="1:5">
      <c r="A6">
        <v>14</v>
      </c>
      <c r="B6">
        <v>412464</v>
      </c>
      <c r="C6">
        <v>0</v>
      </c>
      <c r="D6">
        <v>2.4520596077928207</v>
      </c>
      <c r="E6">
        <v>3.1511944453572762</v>
      </c>
    </row>
    <row r="7" spans="1:5">
      <c r="A7">
        <v>15</v>
      </c>
      <c r="B7">
        <v>412468</v>
      </c>
      <c r="C7">
        <v>0</v>
      </c>
      <c r="D7">
        <v>3.4849864768672218</v>
      </c>
      <c r="E7">
        <v>2.0358664489253941</v>
      </c>
    </row>
    <row r="8" spans="1:5">
      <c r="A8">
        <v>16</v>
      </c>
      <c r="B8">
        <v>412473</v>
      </c>
      <c r="C8">
        <v>0</v>
      </c>
      <c r="D8">
        <v>1.0357787752357979</v>
      </c>
      <c r="E8">
        <v>2.1173613102403688</v>
      </c>
    </row>
    <row r="9" spans="1:5">
      <c r="A9">
        <v>3</v>
      </c>
      <c r="B9">
        <v>422075</v>
      </c>
      <c r="C9">
        <v>0</v>
      </c>
      <c r="D9">
        <v>0.9874514121058755</v>
      </c>
      <c r="E9">
        <v>1.1318922446175579</v>
      </c>
    </row>
    <row r="10" spans="1:5">
      <c r="A10">
        <v>4</v>
      </c>
      <c r="B10">
        <v>422076</v>
      </c>
      <c r="C10">
        <v>1</v>
      </c>
      <c r="D10">
        <v>2.4688544711791778</v>
      </c>
      <c r="E10">
        <v>2.032395236725403</v>
      </c>
    </row>
    <row r="11" spans="1:5">
      <c r="A11">
        <v>5</v>
      </c>
      <c r="B11">
        <v>422077</v>
      </c>
      <c r="C11">
        <v>1</v>
      </c>
      <c r="D11">
        <v>0.80597733380329795</v>
      </c>
      <c r="E11">
        <v>0.86586410639566436</v>
      </c>
    </row>
    <row r="12" spans="1:5">
      <c r="A12">
        <v>6</v>
      </c>
      <c r="B12">
        <v>422078</v>
      </c>
      <c r="C12">
        <v>1</v>
      </c>
      <c r="D12">
        <v>0.95594854123525086</v>
      </c>
      <c r="E12">
        <v>0.71522823057758478</v>
      </c>
    </row>
    <row r="13" spans="1:5">
      <c r="A13">
        <v>7</v>
      </c>
      <c r="B13">
        <v>422082</v>
      </c>
      <c r="C13">
        <v>1</v>
      </c>
      <c r="D13">
        <v>2.6750258513801013</v>
      </c>
      <c r="E13">
        <v>1.7519874920403178</v>
      </c>
    </row>
    <row r="14" spans="1:5">
      <c r="A14">
        <v>17</v>
      </c>
      <c r="B14">
        <v>422089</v>
      </c>
      <c r="C14">
        <v>1</v>
      </c>
      <c r="D14">
        <v>1.0340127419466363</v>
      </c>
      <c r="E14">
        <v>1.245396464885385</v>
      </c>
    </row>
    <row r="15" spans="1:5">
      <c r="A15">
        <v>8</v>
      </c>
      <c r="B15">
        <v>422091</v>
      </c>
      <c r="C15">
        <v>0</v>
      </c>
      <c r="D15">
        <v>1.2201528151431038</v>
      </c>
      <c r="E15">
        <v>1.0428731227684958</v>
      </c>
    </row>
    <row r="16" spans="1:5">
      <c r="A16">
        <v>9</v>
      </c>
      <c r="B16">
        <v>422098</v>
      </c>
      <c r="C16">
        <v>0</v>
      </c>
      <c r="D16">
        <v>2.1538038143140463</v>
      </c>
      <c r="E16">
        <v>1.0995275044051269</v>
      </c>
    </row>
    <row r="17" spans="1:5">
      <c r="A17">
        <v>10</v>
      </c>
      <c r="B17">
        <v>422102</v>
      </c>
      <c r="C17">
        <v>0</v>
      </c>
      <c r="D17">
        <v>1.6989902936458876</v>
      </c>
      <c r="E17">
        <v>2.0779863366320055</v>
      </c>
    </row>
    <row r="18" spans="1:5">
      <c r="A18">
        <v>18</v>
      </c>
      <c r="B18">
        <v>422134</v>
      </c>
      <c r="C18">
        <v>1</v>
      </c>
      <c r="D18">
        <v>3.8938004710187544</v>
      </c>
      <c r="E18">
        <v>1.7194071001498856</v>
      </c>
    </row>
    <row r="19" spans="1:5">
      <c r="A19">
        <v>19</v>
      </c>
      <c r="B19">
        <v>422144</v>
      </c>
      <c r="C19">
        <v>0</v>
      </c>
      <c r="D19">
        <v>2.7537655976753022</v>
      </c>
      <c r="E19">
        <v>2.1983636992951388</v>
      </c>
    </row>
    <row r="22" spans="1:5">
      <c r="A22" t="s">
        <v>108</v>
      </c>
    </row>
    <row r="23" spans="1:5">
      <c r="A23" t="s">
        <v>109</v>
      </c>
    </row>
    <row r="24" spans="1:5">
      <c r="A24" t="s">
        <v>110</v>
      </c>
    </row>
    <row r="26" spans="1:5">
      <c r="A26" t="s">
        <v>111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E29" sqref="E29"/>
    </sheetView>
  </sheetViews>
  <sheetFormatPr baseColWidth="10" defaultRowHeight="15" x14ac:dyDescent="0"/>
  <sheetData>
    <row r="1" spans="1:5">
      <c r="A1" t="s">
        <v>7</v>
      </c>
      <c r="B1" t="s">
        <v>0</v>
      </c>
      <c r="C1" t="s">
        <v>4</v>
      </c>
      <c r="D1" t="s">
        <v>8</v>
      </c>
      <c r="E1" t="s">
        <v>9</v>
      </c>
    </row>
    <row r="2" spans="1:5">
      <c r="A2">
        <v>1</v>
      </c>
      <c r="B2">
        <v>412423</v>
      </c>
      <c r="C2">
        <v>0</v>
      </c>
      <c r="D2" s="1">
        <v>0.20427338876753362</v>
      </c>
      <c r="E2">
        <v>2.9712552584461576</v>
      </c>
    </row>
    <row r="3" spans="1:5">
      <c r="A3">
        <v>14</v>
      </c>
      <c r="B3">
        <v>412464</v>
      </c>
      <c r="C3">
        <v>0</v>
      </c>
      <c r="D3">
        <v>2.052242041612236</v>
      </c>
      <c r="E3">
        <v>2.3612904291593289</v>
      </c>
    </row>
    <row r="4" spans="1:5">
      <c r="A4">
        <v>15</v>
      </c>
      <c r="B4">
        <v>412468</v>
      </c>
      <c r="C4">
        <v>0</v>
      </c>
      <c r="D4">
        <v>2.7688069494109886</v>
      </c>
      <c r="E4">
        <v>2.7640454597008146</v>
      </c>
    </row>
    <row r="5" spans="1:5">
      <c r="A5">
        <v>16</v>
      </c>
      <c r="B5">
        <v>412473</v>
      </c>
      <c r="C5">
        <v>0</v>
      </c>
      <c r="D5">
        <v>1.1954053944263527</v>
      </c>
      <c r="E5">
        <v>1.4595689260193871</v>
      </c>
    </row>
    <row r="6" spans="1:5">
      <c r="A6">
        <v>3</v>
      </c>
      <c r="B6">
        <v>422075</v>
      </c>
      <c r="C6">
        <v>0</v>
      </c>
      <c r="D6">
        <v>2.4587565776560467</v>
      </c>
      <c r="E6">
        <v>1.6808121654812707</v>
      </c>
    </row>
    <row r="7" spans="1:5">
      <c r="A7">
        <v>8</v>
      </c>
      <c r="B7">
        <v>422091</v>
      </c>
      <c r="C7">
        <v>0</v>
      </c>
      <c r="D7">
        <v>2.3450895294383667</v>
      </c>
      <c r="E7">
        <v>1.8830152615623466</v>
      </c>
    </row>
    <row r="8" spans="1:5">
      <c r="A8">
        <v>9</v>
      </c>
      <c r="B8">
        <v>422098</v>
      </c>
      <c r="C8">
        <v>0</v>
      </c>
      <c r="D8">
        <v>1.7188446045754531</v>
      </c>
      <c r="E8">
        <v>1.6997220131369324</v>
      </c>
    </row>
    <row r="9" spans="1:5">
      <c r="A9">
        <v>10</v>
      </c>
      <c r="B9">
        <v>422102</v>
      </c>
      <c r="C9">
        <v>0</v>
      </c>
      <c r="D9">
        <v>2.1113597809852136</v>
      </c>
      <c r="E9">
        <v>1.9675009804966774</v>
      </c>
    </row>
    <row r="10" spans="1:5">
      <c r="A10">
        <v>19</v>
      </c>
      <c r="B10">
        <v>422144</v>
      </c>
      <c r="C10">
        <v>0</v>
      </c>
      <c r="D10">
        <v>2.0451896704144445</v>
      </c>
      <c r="E10">
        <v>1.6895135032967756</v>
      </c>
    </row>
    <row r="11" spans="1:5">
      <c r="A11">
        <v>11</v>
      </c>
      <c r="B11">
        <v>412411</v>
      </c>
      <c r="C11">
        <v>1</v>
      </c>
      <c r="D11">
        <v>2.0806955513914103</v>
      </c>
      <c r="E11">
        <v>1.4709175691386431</v>
      </c>
    </row>
    <row r="12" spans="1:5">
      <c r="A12">
        <v>12</v>
      </c>
      <c r="B12">
        <v>412412</v>
      </c>
      <c r="C12">
        <v>1</v>
      </c>
      <c r="D12">
        <v>3.609166156912047</v>
      </c>
      <c r="E12">
        <v>2.8731864831442189</v>
      </c>
    </row>
    <row r="13" spans="1:5">
      <c r="A13">
        <v>13</v>
      </c>
      <c r="B13">
        <v>412457</v>
      </c>
      <c r="C13">
        <v>1</v>
      </c>
      <c r="D13">
        <v>2.3450895294383667</v>
      </c>
      <c r="E13">
        <v>2.5448689965337241</v>
      </c>
    </row>
    <row r="14" spans="1:5">
      <c r="A14">
        <v>4</v>
      </c>
      <c r="B14">
        <v>422076</v>
      </c>
      <c r="C14">
        <v>1</v>
      </c>
      <c r="D14">
        <v>2.3981528499749785</v>
      </c>
      <c r="E14">
        <v>2.1853054084271157</v>
      </c>
    </row>
    <row r="15" spans="1:5">
      <c r="A15">
        <v>5</v>
      </c>
      <c r="B15">
        <v>422077</v>
      </c>
      <c r="C15">
        <v>1</v>
      </c>
      <c r="D15">
        <v>1.0762620531460187</v>
      </c>
      <c r="E15">
        <v>1.3496264938673301</v>
      </c>
    </row>
    <row r="16" spans="1:5">
      <c r="A16">
        <v>6</v>
      </c>
      <c r="B16">
        <v>422078</v>
      </c>
      <c r="C16">
        <v>1</v>
      </c>
      <c r="D16">
        <v>1.8208647613482216</v>
      </c>
      <c r="E16">
        <v>1.7851778967119185</v>
      </c>
    </row>
    <row r="17" spans="1:5">
      <c r="A17">
        <v>7</v>
      </c>
      <c r="B17">
        <v>422082</v>
      </c>
      <c r="C17">
        <v>1</v>
      </c>
      <c r="D17">
        <v>2.2637881596844394</v>
      </c>
      <c r="E17">
        <v>2.6159253576307693</v>
      </c>
    </row>
    <row r="18" spans="1:5">
      <c r="A18">
        <v>17</v>
      </c>
      <c r="B18">
        <v>422089</v>
      </c>
      <c r="C18">
        <v>1</v>
      </c>
      <c r="D18">
        <v>2.0575472744434582</v>
      </c>
      <c r="E18">
        <v>2.4524168564346751</v>
      </c>
    </row>
    <row r="19" spans="1:5">
      <c r="A19">
        <v>18</v>
      </c>
      <c r="B19">
        <v>422134</v>
      </c>
      <c r="C19">
        <v>1</v>
      </c>
      <c r="D19">
        <v>1.9845060693924299</v>
      </c>
      <c r="E19">
        <v>1.5609065611463173</v>
      </c>
    </row>
    <row r="23" spans="1:5">
      <c r="A23" s="25" t="s">
        <v>108</v>
      </c>
      <c r="B23" s="25"/>
      <c r="C23" s="25"/>
    </row>
    <row r="24" spans="1:5">
      <c r="A24" s="25" t="s">
        <v>109</v>
      </c>
      <c r="B24" s="25"/>
      <c r="C24" s="25"/>
    </row>
    <row r="25" spans="1:5">
      <c r="A25" s="25" t="s">
        <v>110</v>
      </c>
      <c r="B25" s="25"/>
      <c r="C25" s="25"/>
    </row>
    <row r="27" spans="1:5">
      <c r="A27" s="25" t="s">
        <v>113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E33" sqref="E33"/>
    </sheetView>
  </sheetViews>
  <sheetFormatPr baseColWidth="10" defaultRowHeight="15" x14ac:dyDescent="0"/>
  <sheetData>
    <row r="1" spans="1:4">
      <c r="A1" t="s">
        <v>1</v>
      </c>
      <c r="B1" s="1" t="s">
        <v>10</v>
      </c>
      <c r="C1" s="1" t="s">
        <v>11</v>
      </c>
      <c r="D1" t="s">
        <v>4</v>
      </c>
    </row>
    <row r="2" spans="1:4">
      <c r="A2" s="2">
        <v>412423</v>
      </c>
      <c r="B2" s="3">
        <v>29.04155844155844</v>
      </c>
      <c r="C2" s="3">
        <v>26.522077922077923</v>
      </c>
      <c r="D2">
        <v>0</v>
      </c>
    </row>
    <row r="3" spans="1:4">
      <c r="A3" s="2">
        <v>422075</v>
      </c>
      <c r="B3" s="3">
        <v>33.762337662337657</v>
      </c>
      <c r="C3" s="3">
        <v>21.814285714285717</v>
      </c>
      <c r="D3">
        <v>0</v>
      </c>
    </row>
    <row r="4" spans="1:4">
      <c r="A4" s="2">
        <v>422091</v>
      </c>
      <c r="B4" s="3">
        <v>24.197402597402597</v>
      </c>
      <c r="C4" s="3">
        <v>39.89870129870129</v>
      </c>
      <c r="D4">
        <v>0</v>
      </c>
    </row>
    <row r="5" spans="1:4">
      <c r="A5" s="2">
        <v>422098</v>
      </c>
      <c r="B5" s="3">
        <v>3.4636363636363634</v>
      </c>
      <c r="C5" s="3">
        <v>5.3337662337662337</v>
      </c>
      <c r="D5">
        <v>0</v>
      </c>
    </row>
    <row r="6" spans="1:4">
      <c r="A6" s="2">
        <v>422102</v>
      </c>
      <c r="B6" s="3">
        <v>16.76883116883117</v>
      </c>
      <c r="C6" s="3">
        <v>29.15194805194805</v>
      </c>
      <c r="D6">
        <v>0</v>
      </c>
    </row>
    <row r="7" spans="1:4">
      <c r="A7" s="2">
        <v>412464</v>
      </c>
      <c r="B7" s="3">
        <v>31.541558441558443</v>
      </c>
      <c r="C7" s="3">
        <v>39.833766233766227</v>
      </c>
      <c r="D7">
        <v>0</v>
      </c>
    </row>
    <row r="8" spans="1:4">
      <c r="A8" s="2">
        <v>412468</v>
      </c>
      <c r="B8" s="3">
        <v>29.92467532467532</v>
      </c>
      <c r="C8" s="3">
        <v>40.028571428571425</v>
      </c>
      <c r="D8">
        <v>0</v>
      </c>
    </row>
    <row r="9" spans="1:4">
      <c r="A9" s="2">
        <v>412473</v>
      </c>
      <c r="B9" s="3">
        <v>16.262337662337664</v>
      </c>
      <c r="C9" s="3">
        <v>28.794805194805193</v>
      </c>
      <c r="D9">
        <v>0</v>
      </c>
    </row>
    <row r="10" spans="1:4">
      <c r="A10" s="2">
        <v>422144</v>
      </c>
      <c r="B10" s="3">
        <v>17.651948051948054</v>
      </c>
      <c r="C10" s="3">
        <v>13.619480519480518</v>
      </c>
      <c r="D10">
        <v>0</v>
      </c>
    </row>
    <row r="11" spans="1:4">
      <c r="A11" s="2">
        <v>422076</v>
      </c>
      <c r="B11" s="3">
        <v>21.009090909090908</v>
      </c>
      <c r="C11" s="3">
        <v>44.197402597402593</v>
      </c>
      <c r="D11">
        <v>1</v>
      </c>
    </row>
    <row r="12" spans="1:4">
      <c r="A12" s="2">
        <v>422077</v>
      </c>
      <c r="B12" s="3">
        <v>23.574025974025975</v>
      </c>
      <c r="C12" s="3">
        <v>41.859740259740256</v>
      </c>
      <c r="D12">
        <v>1</v>
      </c>
    </row>
    <row r="13" spans="1:4">
      <c r="A13" s="2">
        <v>422078</v>
      </c>
      <c r="B13" s="3">
        <v>16.905194805194807</v>
      </c>
      <c r="C13" s="3">
        <v>28.268831168831166</v>
      </c>
      <c r="D13">
        <v>1</v>
      </c>
    </row>
    <row r="14" spans="1:4">
      <c r="A14" s="2">
        <v>422082</v>
      </c>
      <c r="B14" s="3">
        <v>23.509090909090908</v>
      </c>
      <c r="C14" s="3">
        <v>42.768831168831156</v>
      </c>
      <c r="D14">
        <v>1</v>
      </c>
    </row>
    <row r="15" spans="1:4">
      <c r="A15" s="2">
        <v>412411</v>
      </c>
      <c r="B15" s="3">
        <v>21.074025974025975</v>
      </c>
      <c r="C15" s="3">
        <v>32.31428571428571</v>
      </c>
      <c r="D15">
        <v>1</v>
      </c>
    </row>
    <row r="16" spans="1:4">
      <c r="A16" s="2">
        <v>412412</v>
      </c>
      <c r="B16" s="3">
        <v>21.944155844155844</v>
      </c>
      <c r="C16" s="3">
        <v>29.6064935064935</v>
      </c>
      <c r="D16">
        <v>1</v>
      </c>
    </row>
    <row r="17" spans="1:4">
      <c r="A17" s="2">
        <v>412457</v>
      </c>
      <c r="B17" s="3">
        <v>22.307792207792208</v>
      </c>
      <c r="C17" s="3">
        <v>39.781818181818181</v>
      </c>
      <c r="D17">
        <v>1</v>
      </c>
    </row>
    <row r="18" spans="1:4">
      <c r="A18" s="2">
        <v>422089</v>
      </c>
      <c r="B18" s="3">
        <v>5.6779220779220765</v>
      </c>
      <c r="C18" s="3">
        <v>16.664935064935065</v>
      </c>
      <c r="D18">
        <v>1</v>
      </c>
    </row>
    <row r="19" spans="1:4">
      <c r="A19" s="2">
        <v>422134</v>
      </c>
      <c r="B19" s="3">
        <v>28.768831168831166</v>
      </c>
      <c r="C19" s="3">
        <v>35.775324675324669</v>
      </c>
      <c r="D19">
        <v>1</v>
      </c>
    </row>
    <row r="23" spans="1:4">
      <c r="A23" s="25" t="s">
        <v>108</v>
      </c>
      <c r="B23" s="25"/>
      <c r="C23" s="25"/>
    </row>
    <row r="24" spans="1:4">
      <c r="A24" s="25" t="s">
        <v>109</v>
      </c>
      <c r="B24" s="25"/>
      <c r="C24" s="25"/>
    </row>
    <row r="25" spans="1:4">
      <c r="A25" s="25" t="s">
        <v>110</v>
      </c>
      <c r="B25" s="25"/>
      <c r="C25" s="25"/>
    </row>
    <row r="27" spans="1:4">
      <c r="A27" s="25" t="s">
        <v>114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77" workbookViewId="0">
      <selection activeCell="A108" sqref="A108:A110"/>
    </sheetView>
  </sheetViews>
  <sheetFormatPr baseColWidth="10" defaultRowHeight="15" x14ac:dyDescent="0"/>
  <cols>
    <col min="1" max="16384" width="10.83203125" style="30"/>
  </cols>
  <sheetData>
    <row r="1" spans="1:10" ht="26">
      <c r="A1" s="28" t="s">
        <v>1</v>
      </c>
      <c r="B1" s="28" t="s">
        <v>13</v>
      </c>
      <c r="C1" s="28" t="s">
        <v>15</v>
      </c>
      <c r="D1" s="28" t="s">
        <v>14</v>
      </c>
      <c r="E1" s="28" t="s">
        <v>16</v>
      </c>
      <c r="F1" s="29" t="s">
        <v>24</v>
      </c>
      <c r="G1" s="29" t="s">
        <v>17</v>
      </c>
      <c r="H1" s="29" t="s">
        <v>18</v>
      </c>
      <c r="I1" s="29" t="s">
        <v>19</v>
      </c>
      <c r="J1" s="29" t="s">
        <v>4</v>
      </c>
    </row>
    <row r="2" spans="1:10">
      <c r="A2" s="26">
        <v>412401</v>
      </c>
      <c r="B2" s="31">
        <v>49.09</v>
      </c>
      <c r="C2" s="31">
        <v>3.92</v>
      </c>
      <c r="D2" s="31">
        <v>36.020000000000003</v>
      </c>
      <c r="E2" s="31">
        <v>1.94</v>
      </c>
      <c r="F2" s="29">
        <v>2</v>
      </c>
      <c r="G2" s="29">
        <v>55</v>
      </c>
      <c r="H2" s="29" t="s">
        <v>20</v>
      </c>
      <c r="I2" s="29">
        <v>58.5</v>
      </c>
      <c r="J2" s="29">
        <v>0</v>
      </c>
    </row>
    <row r="3" spans="1:10">
      <c r="A3" s="26">
        <v>412408</v>
      </c>
      <c r="B3" s="31">
        <v>89.16</v>
      </c>
      <c r="C3" s="31">
        <v>5.78</v>
      </c>
      <c r="D3" s="31">
        <v>60.99</v>
      </c>
      <c r="E3" s="31">
        <v>1.31</v>
      </c>
      <c r="F3" s="29">
        <v>2</v>
      </c>
      <c r="G3" s="29">
        <v>31</v>
      </c>
      <c r="H3" s="29" t="s">
        <v>21</v>
      </c>
      <c r="I3" s="29">
        <v>69.5</v>
      </c>
      <c r="J3" s="29">
        <v>0</v>
      </c>
    </row>
    <row r="4" spans="1:10">
      <c r="A4" s="26">
        <v>412414</v>
      </c>
      <c r="B4" s="31">
        <v>52.53</v>
      </c>
      <c r="C4" s="31">
        <v>3.07</v>
      </c>
      <c r="D4" s="31">
        <v>52.64</v>
      </c>
      <c r="E4" s="31">
        <v>3.22</v>
      </c>
      <c r="F4" s="29">
        <v>2</v>
      </c>
      <c r="G4" s="29">
        <v>55</v>
      </c>
      <c r="H4" s="29" t="s">
        <v>20</v>
      </c>
      <c r="I4" s="29">
        <v>72.5</v>
      </c>
      <c r="J4" s="29">
        <v>0</v>
      </c>
    </row>
    <row r="5" spans="1:10">
      <c r="A5" s="26">
        <v>412415</v>
      </c>
      <c r="B5" s="31">
        <v>24.98</v>
      </c>
      <c r="C5" s="31">
        <v>0.54</v>
      </c>
      <c r="D5" s="31">
        <v>35.869999999999997</v>
      </c>
      <c r="E5" s="31">
        <v>3.76</v>
      </c>
      <c r="F5" s="29">
        <v>4</v>
      </c>
      <c r="G5" s="29">
        <v>35</v>
      </c>
      <c r="H5" s="29" t="s">
        <v>20</v>
      </c>
      <c r="I5" s="29">
        <v>59.5</v>
      </c>
      <c r="J5" s="29">
        <v>0</v>
      </c>
    </row>
    <row r="6" spans="1:10">
      <c r="A6" s="27">
        <v>412422</v>
      </c>
      <c r="B6" s="31">
        <v>70.87</v>
      </c>
      <c r="C6" s="31">
        <v>7.68</v>
      </c>
      <c r="D6" s="31">
        <v>98.97</v>
      </c>
      <c r="E6" s="31">
        <v>6.17</v>
      </c>
      <c r="F6" s="29">
        <v>1</v>
      </c>
      <c r="G6" s="29">
        <v>31</v>
      </c>
      <c r="H6" s="29" t="s">
        <v>20</v>
      </c>
      <c r="I6" s="29">
        <v>74</v>
      </c>
      <c r="J6" s="29">
        <v>0</v>
      </c>
    </row>
    <row r="7" spans="1:10">
      <c r="A7" s="27">
        <v>412426</v>
      </c>
      <c r="B7" s="31">
        <v>111.26</v>
      </c>
      <c r="C7" s="31">
        <v>2.56</v>
      </c>
      <c r="D7" s="31">
        <v>100.08</v>
      </c>
      <c r="E7" s="31">
        <v>20.16</v>
      </c>
      <c r="F7" s="29">
        <v>2</v>
      </c>
      <c r="G7" s="29">
        <v>18</v>
      </c>
      <c r="H7" s="29" t="s">
        <v>21</v>
      </c>
      <c r="I7" s="29">
        <v>307</v>
      </c>
      <c r="J7" s="29">
        <v>0</v>
      </c>
    </row>
    <row r="8" spans="1:10">
      <c r="A8" s="26">
        <v>412434</v>
      </c>
      <c r="B8" s="31">
        <v>52.87</v>
      </c>
      <c r="C8" s="31">
        <v>13.58</v>
      </c>
      <c r="D8" s="31">
        <v>43.42</v>
      </c>
      <c r="E8" s="31">
        <v>0.88</v>
      </c>
      <c r="F8" s="29">
        <v>2</v>
      </c>
      <c r="G8" s="29">
        <v>65</v>
      </c>
      <c r="H8" s="29" t="s">
        <v>20</v>
      </c>
      <c r="I8" s="29">
        <v>703</v>
      </c>
      <c r="J8" s="29">
        <v>0</v>
      </c>
    </row>
    <row r="9" spans="1:10">
      <c r="A9" s="26">
        <v>412440</v>
      </c>
      <c r="B9" s="31">
        <v>35.32</v>
      </c>
      <c r="C9" s="31">
        <v>0.28999999999999998</v>
      </c>
      <c r="D9" s="31">
        <v>38.840000000000003</v>
      </c>
      <c r="E9" s="31">
        <v>3.23</v>
      </c>
      <c r="F9" s="29">
        <v>1</v>
      </c>
      <c r="G9" s="29">
        <v>18</v>
      </c>
      <c r="H9" s="29" t="s">
        <v>20</v>
      </c>
      <c r="I9" s="29">
        <v>100.5</v>
      </c>
      <c r="J9" s="29">
        <v>0</v>
      </c>
    </row>
    <row r="10" spans="1:10">
      <c r="A10" s="26">
        <v>412441</v>
      </c>
      <c r="B10" s="31">
        <v>105.43</v>
      </c>
      <c r="C10" s="31">
        <v>5.57</v>
      </c>
      <c r="D10" s="31">
        <v>129.84</v>
      </c>
      <c r="E10" s="31">
        <v>2.1800000000000002</v>
      </c>
      <c r="F10" s="29">
        <v>1</v>
      </c>
      <c r="G10" s="29">
        <v>24</v>
      </c>
      <c r="H10" s="29" t="s">
        <v>20</v>
      </c>
      <c r="I10" s="29">
        <v>450</v>
      </c>
      <c r="J10" s="29">
        <v>0</v>
      </c>
    </row>
    <row r="11" spans="1:10">
      <c r="A11" s="26">
        <v>412442</v>
      </c>
      <c r="B11" s="31">
        <v>111.26</v>
      </c>
      <c r="C11" s="31">
        <v>17.920000000000002</v>
      </c>
      <c r="D11" s="31">
        <v>119.69</v>
      </c>
      <c r="E11" s="31">
        <v>16.920000000000002</v>
      </c>
      <c r="F11" s="29">
        <v>2</v>
      </c>
      <c r="G11" s="29">
        <v>46</v>
      </c>
      <c r="H11" s="29" t="s">
        <v>21</v>
      </c>
      <c r="I11" s="29">
        <v>151.5</v>
      </c>
      <c r="J11" s="29">
        <v>0</v>
      </c>
    </row>
    <row r="12" spans="1:10">
      <c r="A12" s="26">
        <v>412446</v>
      </c>
      <c r="B12" s="31">
        <v>40.909999999999997</v>
      </c>
      <c r="C12" s="31">
        <v>3.11</v>
      </c>
      <c r="D12" s="31">
        <v>94.73</v>
      </c>
      <c r="E12" s="31">
        <v>2.21</v>
      </c>
      <c r="F12" s="29">
        <v>1</v>
      </c>
      <c r="G12" s="29">
        <v>50</v>
      </c>
      <c r="H12" s="29" t="s">
        <v>21</v>
      </c>
      <c r="I12" s="29">
        <v>283.5</v>
      </c>
      <c r="J12" s="29">
        <v>0</v>
      </c>
    </row>
    <row r="13" spans="1:10">
      <c r="A13" s="26">
        <v>412447</v>
      </c>
      <c r="B13" s="31">
        <v>39.26</v>
      </c>
      <c r="C13" s="31">
        <v>0.27</v>
      </c>
      <c r="D13" s="31">
        <v>33.26</v>
      </c>
      <c r="E13" s="31">
        <v>0.56000000000000005</v>
      </c>
      <c r="F13" s="29">
        <v>2</v>
      </c>
      <c r="G13" s="29">
        <v>55</v>
      </c>
      <c r="H13" s="29" t="s">
        <v>20</v>
      </c>
      <c r="I13" s="29">
        <v>78.5</v>
      </c>
      <c r="J13" s="29">
        <v>0</v>
      </c>
    </row>
    <row r="14" spans="1:10">
      <c r="A14" s="26">
        <v>412449</v>
      </c>
      <c r="B14" s="31">
        <v>67.91</v>
      </c>
      <c r="C14" s="31">
        <v>0.39</v>
      </c>
      <c r="D14" s="31">
        <v>164.25</v>
      </c>
      <c r="E14" s="31">
        <v>21.34</v>
      </c>
      <c r="F14" s="29">
        <v>4</v>
      </c>
      <c r="G14" s="29">
        <v>40</v>
      </c>
      <c r="H14" s="29" t="s">
        <v>21</v>
      </c>
      <c r="I14" s="29">
        <v>227</v>
      </c>
      <c r="J14" s="29">
        <v>0</v>
      </c>
    </row>
    <row r="15" spans="1:10">
      <c r="A15" s="26">
        <v>412452</v>
      </c>
      <c r="B15" s="31">
        <v>193.2</v>
      </c>
      <c r="C15" s="31">
        <v>26.5</v>
      </c>
      <c r="D15" s="31">
        <v>179.59</v>
      </c>
      <c r="E15" s="31">
        <v>1.49</v>
      </c>
      <c r="F15" s="29">
        <v>2</v>
      </c>
      <c r="G15" s="29">
        <v>25</v>
      </c>
      <c r="H15" s="29" t="s">
        <v>20</v>
      </c>
      <c r="I15" s="29">
        <v>944</v>
      </c>
      <c r="J15" s="29">
        <v>0</v>
      </c>
    </row>
    <row r="16" spans="1:10">
      <c r="A16" s="26">
        <v>412453</v>
      </c>
      <c r="B16" s="31">
        <v>91.98</v>
      </c>
      <c r="C16" s="31">
        <v>10.82</v>
      </c>
      <c r="D16" s="31">
        <v>91.19</v>
      </c>
      <c r="E16" s="31">
        <v>5.86</v>
      </c>
      <c r="F16" s="29">
        <v>2</v>
      </c>
      <c r="G16" s="29">
        <v>27</v>
      </c>
      <c r="H16" s="29" t="s">
        <v>20</v>
      </c>
      <c r="I16" s="29">
        <v>255</v>
      </c>
      <c r="J16" s="29">
        <v>0</v>
      </c>
    </row>
    <row r="17" spans="1:10">
      <c r="A17" s="26">
        <v>412462</v>
      </c>
      <c r="B17" s="31">
        <v>144.36000000000001</v>
      </c>
      <c r="C17" s="31">
        <v>4.33</v>
      </c>
      <c r="D17" s="31">
        <v>235.05</v>
      </c>
      <c r="E17" s="31">
        <v>69.08</v>
      </c>
      <c r="F17" s="29">
        <v>4</v>
      </c>
      <c r="G17" s="29">
        <v>33</v>
      </c>
      <c r="H17" s="29" t="s">
        <v>20</v>
      </c>
      <c r="I17" s="29">
        <v>246</v>
      </c>
      <c r="J17" s="29">
        <v>0</v>
      </c>
    </row>
    <row r="18" spans="1:10">
      <c r="A18" s="26">
        <v>412464</v>
      </c>
      <c r="B18" s="31">
        <v>30.83</v>
      </c>
      <c r="C18" s="31">
        <v>2.66</v>
      </c>
      <c r="D18" s="31">
        <v>77.09</v>
      </c>
      <c r="E18" s="31">
        <v>3.65</v>
      </c>
      <c r="F18" s="29">
        <v>4</v>
      </c>
      <c r="G18" s="29">
        <v>34</v>
      </c>
      <c r="H18" s="29" t="s">
        <v>20</v>
      </c>
      <c r="I18" s="29">
        <v>317</v>
      </c>
      <c r="J18" s="29">
        <v>0</v>
      </c>
    </row>
    <row r="19" spans="1:10">
      <c r="A19" s="26">
        <v>412467</v>
      </c>
      <c r="B19" s="31">
        <v>91.84</v>
      </c>
      <c r="C19" s="31">
        <v>2.97</v>
      </c>
      <c r="D19" s="31">
        <v>155.38</v>
      </c>
      <c r="E19" s="31">
        <v>30.73</v>
      </c>
      <c r="F19" s="29">
        <v>1</v>
      </c>
      <c r="G19" s="29">
        <v>52</v>
      </c>
      <c r="H19" s="29" t="s">
        <v>20</v>
      </c>
      <c r="I19" s="29">
        <v>240</v>
      </c>
      <c r="J19" s="29">
        <v>0</v>
      </c>
    </row>
    <row r="20" spans="1:10">
      <c r="A20" s="26">
        <v>412468</v>
      </c>
      <c r="B20" s="31">
        <v>124.77</v>
      </c>
      <c r="C20" s="31">
        <v>3.36</v>
      </c>
      <c r="D20" s="31">
        <v>207.82</v>
      </c>
      <c r="E20" s="31">
        <v>6.15</v>
      </c>
      <c r="F20" s="29">
        <v>1</v>
      </c>
      <c r="G20" s="29">
        <v>23</v>
      </c>
      <c r="H20" s="29" t="s">
        <v>21</v>
      </c>
      <c r="I20" s="29">
        <v>466.5</v>
      </c>
      <c r="J20" s="29">
        <v>0</v>
      </c>
    </row>
    <row r="21" spans="1:10">
      <c r="A21" s="26">
        <v>412470</v>
      </c>
      <c r="B21" s="31">
        <v>51.72</v>
      </c>
      <c r="C21" s="31">
        <v>3.53</v>
      </c>
      <c r="D21" s="31">
        <v>55.46</v>
      </c>
      <c r="E21" s="31">
        <v>11.74</v>
      </c>
      <c r="F21" s="29">
        <v>2</v>
      </c>
      <c r="G21" s="29">
        <v>50</v>
      </c>
      <c r="H21" s="29" t="s">
        <v>20</v>
      </c>
      <c r="I21" s="29">
        <v>220</v>
      </c>
      <c r="J21" s="29">
        <v>0</v>
      </c>
    </row>
    <row r="22" spans="1:10">
      <c r="A22" s="26">
        <v>412473</v>
      </c>
      <c r="B22" s="31">
        <v>41.46</v>
      </c>
      <c r="C22" s="31">
        <v>9.8699999999999992</v>
      </c>
      <c r="D22" s="31">
        <v>62.24</v>
      </c>
      <c r="E22" s="31">
        <v>1.17</v>
      </c>
      <c r="F22" s="29">
        <v>4</v>
      </c>
      <c r="G22" s="29">
        <v>41</v>
      </c>
      <c r="H22" s="29" t="s">
        <v>20</v>
      </c>
      <c r="I22" s="29">
        <v>102.5</v>
      </c>
      <c r="J22" s="29">
        <v>0</v>
      </c>
    </row>
    <row r="23" spans="1:10">
      <c r="A23" s="26">
        <v>412485</v>
      </c>
      <c r="B23" s="31">
        <v>139.26</v>
      </c>
      <c r="C23" s="31">
        <v>24.35</v>
      </c>
      <c r="D23" s="31">
        <v>186.04</v>
      </c>
      <c r="E23" s="31">
        <v>6</v>
      </c>
      <c r="F23" s="29">
        <v>4</v>
      </c>
      <c r="G23" s="29">
        <v>47</v>
      </c>
      <c r="H23" s="29" t="s">
        <v>20</v>
      </c>
      <c r="I23" s="29">
        <v>590</v>
      </c>
      <c r="J23" s="29">
        <v>0</v>
      </c>
    </row>
    <row r="24" spans="1:10">
      <c r="A24" s="27">
        <v>422012</v>
      </c>
      <c r="B24" s="31">
        <v>39.51</v>
      </c>
      <c r="C24" s="31">
        <v>1.56</v>
      </c>
      <c r="D24" s="31">
        <v>50.57</v>
      </c>
      <c r="E24" s="31">
        <v>0.47</v>
      </c>
      <c r="F24" s="29">
        <v>4</v>
      </c>
      <c r="G24" s="29">
        <v>61</v>
      </c>
      <c r="H24" s="29" t="s">
        <v>20</v>
      </c>
      <c r="I24" s="29">
        <v>68</v>
      </c>
      <c r="J24" s="29">
        <v>0</v>
      </c>
    </row>
    <row r="25" spans="1:10">
      <c r="A25" s="27">
        <v>422024</v>
      </c>
      <c r="B25" s="31">
        <v>33.89</v>
      </c>
      <c r="C25" s="31">
        <v>3.42</v>
      </c>
      <c r="D25" s="31">
        <v>26.87</v>
      </c>
      <c r="E25" s="31">
        <v>2.75</v>
      </c>
      <c r="F25" s="29">
        <v>2</v>
      </c>
      <c r="G25" s="29">
        <v>32</v>
      </c>
      <c r="H25" s="29" t="s">
        <v>20</v>
      </c>
      <c r="I25" s="29">
        <v>55</v>
      </c>
      <c r="J25" s="29">
        <v>0</v>
      </c>
    </row>
    <row r="26" spans="1:10">
      <c r="A26" s="27">
        <v>422026</v>
      </c>
      <c r="B26" s="31">
        <v>40.06</v>
      </c>
      <c r="C26" s="31">
        <v>0.47</v>
      </c>
      <c r="D26" s="31">
        <v>34.17</v>
      </c>
      <c r="E26" s="31">
        <v>4.5999999999999996</v>
      </c>
      <c r="F26" s="29">
        <v>2</v>
      </c>
      <c r="G26" s="29">
        <v>29</v>
      </c>
      <c r="H26" s="29" t="s">
        <v>20</v>
      </c>
      <c r="I26" s="29">
        <v>95</v>
      </c>
      <c r="J26" s="29">
        <v>0</v>
      </c>
    </row>
    <row r="27" spans="1:10">
      <c r="A27" s="27">
        <v>422028</v>
      </c>
      <c r="B27" s="31">
        <v>68.37</v>
      </c>
      <c r="C27" s="31">
        <v>1.22</v>
      </c>
      <c r="D27" s="31">
        <v>64.28</v>
      </c>
      <c r="E27" s="31">
        <v>10.54</v>
      </c>
      <c r="F27" s="29">
        <v>4</v>
      </c>
      <c r="G27" s="29">
        <v>65</v>
      </c>
      <c r="H27" s="29" t="s">
        <v>20</v>
      </c>
      <c r="I27" s="29">
        <v>70</v>
      </c>
      <c r="J27" s="29">
        <v>0</v>
      </c>
    </row>
    <row r="28" spans="1:10">
      <c r="A28" s="27">
        <v>422030</v>
      </c>
      <c r="B28" s="31">
        <v>148.99</v>
      </c>
      <c r="C28" s="31">
        <v>2.19</v>
      </c>
      <c r="D28" s="31">
        <v>163.77000000000001</v>
      </c>
      <c r="E28" s="31">
        <v>28.13</v>
      </c>
      <c r="F28" s="29">
        <v>4</v>
      </c>
      <c r="G28" s="29">
        <v>20</v>
      </c>
      <c r="H28" s="29" t="s">
        <v>20</v>
      </c>
      <c r="I28" s="29">
        <v>101</v>
      </c>
      <c r="J28" s="29">
        <v>0</v>
      </c>
    </row>
    <row r="29" spans="1:10">
      <c r="A29" s="27">
        <v>422031</v>
      </c>
      <c r="B29" s="31">
        <v>71.38</v>
      </c>
      <c r="C29" s="31">
        <v>1.6</v>
      </c>
      <c r="D29" s="31">
        <v>94.83</v>
      </c>
      <c r="E29" s="31">
        <v>10.46</v>
      </c>
      <c r="F29" s="29">
        <v>1</v>
      </c>
      <c r="G29" s="29">
        <v>31</v>
      </c>
      <c r="H29" s="29" t="s">
        <v>20</v>
      </c>
      <c r="I29" s="29">
        <v>291</v>
      </c>
      <c r="J29" s="29">
        <v>0</v>
      </c>
    </row>
    <row r="30" spans="1:10">
      <c r="A30" s="27">
        <v>422032</v>
      </c>
      <c r="B30" s="31">
        <v>29.47</v>
      </c>
      <c r="C30" s="31">
        <v>0.71</v>
      </c>
      <c r="D30" s="31">
        <v>27.81</v>
      </c>
      <c r="E30" s="31">
        <v>3.13</v>
      </c>
      <c r="F30" s="29">
        <v>2</v>
      </c>
      <c r="G30" s="29">
        <v>33</v>
      </c>
      <c r="H30" s="29" t="s">
        <v>20</v>
      </c>
      <c r="I30" s="29">
        <v>80</v>
      </c>
      <c r="J30" s="29">
        <v>0</v>
      </c>
    </row>
    <row r="31" spans="1:10">
      <c r="A31" s="27">
        <v>422034</v>
      </c>
      <c r="B31" s="31">
        <v>41.55</v>
      </c>
      <c r="C31" s="31">
        <v>1.99</v>
      </c>
      <c r="D31" s="31">
        <v>42.91</v>
      </c>
      <c r="E31" s="31">
        <v>4.6399999999999997</v>
      </c>
      <c r="F31" s="29">
        <v>2</v>
      </c>
      <c r="G31" s="29">
        <v>62</v>
      </c>
      <c r="H31" s="29" t="s">
        <v>20</v>
      </c>
      <c r="I31" s="29">
        <v>210</v>
      </c>
      <c r="J31" s="29">
        <v>0</v>
      </c>
    </row>
    <row r="32" spans="1:10">
      <c r="A32" s="27">
        <v>422048</v>
      </c>
      <c r="B32" s="31">
        <v>86.41</v>
      </c>
      <c r="C32" s="31">
        <v>1.28</v>
      </c>
      <c r="D32" s="31">
        <v>83.48</v>
      </c>
      <c r="E32" s="31">
        <v>1.75</v>
      </c>
      <c r="F32" s="29">
        <v>2</v>
      </c>
      <c r="G32" s="29">
        <v>40</v>
      </c>
      <c r="H32" s="29" t="s">
        <v>20</v>
      </c>
      <c r="I32" s="29">
        <v>132</v>
      </c>
      <c r="J32" s="29">
        <v>0</v>
      </c>
    </row>
    <row r="33" spans="1:10">
      <c r="A33" s="27">
        <v>422065</v>
      </c>
      <c r="B33" s="31">
        <v>80.94</v>
      </c>
      <c r="C33" s="31">
        <v>10.48</v>
      </c>
      <c r="D33" s="31">
        <v>87.39</v>
      </c>
      <c r="E33" s="31">
        <v>14.43</v>
      </c>
      <c r="F33" s="29">
        <v>2</v>
      </c>
      <c r="G33" s="29">
        <v>57</v>
      </c>
      <c r="H33" s="29" t="s">
        <v>20</v>
      </c>
      <c r="I33" s="29">
        <v>171</v>
      </c>
      <c r="J33" s="29">
        <v>0</v>
      </c>
    </row>
    <row r="34" spans="1:10">
      <c r="A34" s="27">
        <v>422070</v>
      </c>
      <c r="B34" s="31">
        <v>48.11</v>
      </c>
      <c r="C34" s="31">
        <v>3.93</v>
      </c>
      <c r="D34" s="31">
        <v>43.66</v>
      </c>
      <c r="E34" s="31">
        <v>0.19</v>
      </c>
      <c r="F34" s="29">
        <v>2</v>
      </c>
      <c r="G34" s="29">
        <v>67</v>
      </c>
      <c r="H34" s="29" t="s">
        <v>21</v>
      </c>
      <c r="I34" s="29">
        <v>94</v>
      </c>
      <c r="J34" s="29">
        <v>0</v>
      </c>
    </row>
    <row r="35" spans="1:10">
      <c r="A35" s="27">
        <v>422074</v>
      </c>
      <c r="B35" s="31">
        <v>33.71</v>
      </c>
      <c r="C35" s="31">
        <v>0.11</v>
      </c>
      <c r="D35" s="31">
        <v>60.84</v>
      </c>
      <c r="E35" s="31">
        <v>0.37</v>
      </c>
      <c r="F35" s="29">
        <v>1</v>
      </c>
      <c r="G35" s="29">
        <v>45</v>
      </c>
      <c r="H35" s="29" t="s">
        <v>20</v>
      </c>
      <c r="I35" s="29">
        <v>88</v>
      </c>
      <c r="J35" s="29">
        <v>0</v>
      </c>
    </row>
    <row r="36" spans="1:10">
      <c r="A36" s="27">
        <v>422075</v>
      </c>
      <c r="B36" s="29">
        <v>57.674999999999997</v>
      </c>
      <c r="C36" s="29">
        <v>5.7729999999999997</v>
      </c>
      <c r="D36" s="29">
        <v>374.976</v>
      </c>
      <c r="E36" s="29">
        <v>1.206</v>
      </c>
      <c r="F36" s="29">
        <v>2</v>
      </c>
      <c r="G36" s="29">
        <v>44</v>
      </c>
      <c r="H36" s="29" t="s">
        <v>20</v>
      </c>
      <c r="I36" s="29">
        <v>180.5</v>
      </c>
      <c r="J36" s="29">
        <v>0</v>
      </c>
    </row>
    <row r="37" spans="1:10">
      <c r="A37" s="27">
        <v>422079</v>
      </c>
      <c r="B37" s="31">
        <v>59.83</v>
      </c>
      <c r="C37" s="31">
        <v>1.19</v>
      </c>
      <c r="D37" s="31">
        <v>46.3</v>
      </c>
      <c r="E37" s="31">
        <v>7.34</v>
      </c>
      <c r="F37" s="29">
        <v>2</v>
      </c>
      <c r="G37" s="29">
        <v>50</v>
      </c>
      <c r="H37" s="29" t="s">
        <v>20</v>
      </c>
      <c r="I37" s="29">
        <v>968.5</v>
      </c>
      <c r="J37" s="29">
        <v>0</v>
      </c>
    </row>
    <row r="38" spans="1:10">
      <c r="A38" s="27">
        <v>422083</v>
      </c>
      <c r="B38" s="31">
        <v>71.209999999999994</v>
      </c>
      <c r="C38" s="31">
        <v>3.53</v>
      </c>
      <c r="D38" s="31">
        <v>119.64</v>
      </c>
      <c r="E38" s="31">
        <v>13.37</v>
      </c>
      <c r="F38" s="29">
        <v>1</v>
      </c>
      <c r="G38" s="29">
        <v>62</v>
      </c>
      <c r="H38" s="29" t="s">
        <v>20</v>
      </c>
      <c r="I38" s="29">
        <v>611.5</v>
      </c>
      <c r="J38" s="29">
        <v>0</v>
      </c>
    </row>
    <row r="39" spans="1:10">
      <c r="A39" s="27">
        <v>422087</v>
      </c>
      <c r="B39" s="31">
        <v>174.15</v>
      </c>
      <c r="C39" s="31">
        <v>4.3600000000000003</v>
      </c>
      <c r="D39" s="31">
        <v>154.97999999999999</v>
      </c>
      <c r="E39" s="31">
        <v>10.93</v>
      </c>
      <c r="F39" s="29">
        <v>2</v>
      </c>
      <c r="G39" s="29">
        <v>35</v>
      </c>
      <c r="H39" s="29" t="s">
        <v>20</v>
      </c>
      <c r="I39" s="29">
        <v>860</v>
      </c>
      <c r="J39" s="29">
        <v>0</v>
      </c>
    </row>
    <row r="40" spans="1:10">
      <c r="A40" s="27">
        <v>422093</v>
      </c>
      <c r="B40" s="31">
        <v>48.08</v>
      </c>
      <c r="C40" s="31">
        <v>1.82</v>
      </c>
      <c r="D40" s="31">
        <v>57.56</v>
      </c>
      <c r="E40" s="31">
        <v>1.72</v>
      </c>
      <c r="F40" s="29">
        <v>4</v>
      </c>
      <c r="G40" s="29">
        <v>23</v>
      </c>
      <c r="H40" s="29" t="s">
        <v>20</v>
      </c>
      <c r="I40" s="29">
        <v>106.5</v>
      </c>
      <c r="J40" s="29">
        <v>0</v>
      </c>
    </row>
    <row r="41" spans="1:10">
      <c r="A41" s="27">
        <v>422094</v>
      </c>
      <c r="B41" s="31">
        <v>109.7</v>
      </c>
      <c r="C41" s="31">
        <v>0.68</v>
      </c>
      <c r="D41" s="31">
        <v>101.07</v>
      </c>
      <c r="E41" s="31">
        <v>1.19</v>
      </c>
      <c r="F41" s="29">
        <v>1</v>
      </c>
      <c r="G41" s="29">
        <v>26</v>
      </c>
      <c r="H41" s="29" t="s">
        <v>20</v>
      </c>
      <c r="I41" s="29">
        <v>423.5</v>
      </c>
      <c r="J41" s="29">
        <v>0</v>
      </c>
    </row>
    <row r="42" spans="1:10">
      <c r="A42" s="27">
        <v>422098</v>
      </c>
      <c r="B42" s="31">
        <v>160.80000000000001</v>
      </c>
      <c r="C42" s="31">
        <v>3.5</v>
      </c>
      <c r="D42" s="31">
        <v>166.99</v>
      </c>
      <c r="E42" s="31">
        <v>4.0199999999999996</v>
      </c>
      <c r="F42" s="29">
        <v>1</v>
      </c>
      <c r="G42" s="29">
        <v>30</v>
      </c>
      <c r="H42" s="29" t="s">
        <v>20</v>
      </c>
      <c r="I42" s="29">
        <v>144.5</v>
      </c>
      <c r="J42" s="29">
        <v>0</v>
      </c>
    </row>
    <row r="43" spans="1:10">
      <c r="A43" s="27">
        <v>422099</v>
      </c>
      <c r="B43" s="31">
        <v>51.77</v>
      </c>
      <c r="C43" s="31">
        <v>0.32</v>
      </c>
      <c r="D43" s="31">
        <v>65.010000000000005</v>
      </c>
      <c r="E43" s="31">
        <v>6.28</v>
      </c>
      <c r="F43" s="29">
        <v>1</v>
      </c>
      <c r="G43" s="29">
        <v>25</v>
      </c>
      <c r="H43" s="29" t="s">
        <v>20</v>
      </c>
      <c r="I43" s="29">
        <v>289.5</v>
      </c>
      <c r="J43" s="29">
        <v>0</v>
      </c>
    </row>
    <row r="44" spans="1:10">
      <c r="A44" s="27">
        <v>422115</v>
      </c>
      <c r="B44" s="29">
        <v>38.545000000000002</v>
      </c>
      <c r="C44" s="29">
        <v>0.86299999999999999</v>
      </c>
      <c r="D44" s="29">
        <v>39.054000000000002</v>
      </c>
      <c r="E44" s="29">
        <v>5.2309999999999999</v>
      </c>
      <c r="F44" s="29">
        <v>2</v>
      </c>
      <c r="G44" s="29">
        <v>45</v>
      </c>
      <c r="H44" s="29" t="s">
        <v>20</v>
      </c>
      <c r="I44" s="29">
        <v>115.5</v>
      </c>
      <c r="J44" s="29">
        <v>0</v>
      </c>
    </row>
    <row r="45" spans="1:10">
      <c r="A45" s="27">
        <v>422117</v>
      </c>
      <c r="B45" s="31">
        <v>39.29</v>
      </c>
      <c r="C45" s="31">
        <v>1.47</v>
      </c>
      <c r="D45" s="31">
        <v>31.93</v>
      </c>
      <c r="E45" s="31">
        <v>1.95</v>
      </c>
      <c r="F45" s="29">
        <v>2</v>
      </c>
      <c r="G45" s="29">
        <v>50</v>
      </c>
      <c r="H45" s="29" t="s">
        <v>21</v>
      </c>
      <c r="I45" s="29">
        <v>110</v>
      </c>
      <c r="J45" s="29">
        <v>0</v>
      </c>
    </row>
    <row r="46" spans="1:10">
      <c r="A46" s="26">
        <v>422122</v>
      </c>
      <c r="B46" s="31">
        <v>63.48</v>
      </c>
      <c r="C46" s="31">
        <v>3.05</v>
      </c>
      <c r="D46" s="31">
        <v>67.209999999999994</v>
      </c>
      <c r="E46" s="31">
        <v>20.170000000000002</v>
      </c>
      <c r="F46" s="29">
        <v>4</v>
      </c>
      <c r="G46" s="29">
        <v>32</v>
      </c>
      <c r="H46" s="29" t="s">
        <v>20</v>
      </c>
      <c r="I46" s="29">
        <v>231.5</v>
      </c>
      <c r="J46" s="29">
        <v>0</v>
      </c>
    </row>
    <row r="47" spans="1:10">
      <c r="A47" s="26">
        <v>422125</v>
      </c>
      <c r="B47" s="29">
        <v>66.837999999999994</v>
      </c>
      <c r="C47" s="29">
        <v>2.0299999999999998</v>
      </c>
      <c r="D47" s="29">
        <v>86.557000000000002</v>
      </c>
      <c r="E47" s="29">
        <v>2.4889999999999999</v>
      </c>
      <c r="F47" s="29">
        <v>4</v>
      </c>
      <c r="G47" s="29">
        <v>64</v>
      </c>
      <c r="H47" s="29" t="s">
        <v>22</v>
      </c>
      <c r="I47" s="29">
        <v>79</v>
      </c>
      <c r="J47" s="29">
        <v>0</v>
      </c>
    </row>
    <row r="48" spans="1:10">
      <c r="A48" s="26">
        <v>422126</v>
      </c>
      <c r="B48" s="31">
        <v>97.6</v>
      </c>
      <c r="C48" s="31">
        <v>2.0499999999999998</v>
      </c>
      <c r="D48" s="31">
        <v>71.78</v>
      </c>
      <c r="E48" s="31">
        <v>9.17</v>
      </c>
      <c r="F48" s="29">
        <v>2</v>
      </c>
      <c r="G48" s="29">
        <v>32</v>
      </c>
      <c r="H48" s="29" t="s">
        <v>20</v>
      </c>
      <c r="I48" s="29">
        <v>444.5</v>
      </c>
      <c r="J48" s="29">
        <v>0</v>
      </c>
    </row>
    <row r="49" spans="1:10">
      <c r="A49" s="26">
        <v>422128</v>
      </c>
      <c r="B49" s="29">
        <v>52.676000000000002</v>
      </c>
      <c r="C49" s="29">
        <v>0.68</v>
      </c>
      <c r="D49" s="29">
        <v>71.466999999999999</v>
      </c>
      <c r="E49" s="29">
        <v>4.0229999999999997</v>
      </c>
      <c r="F49" s="29">
        <v>1</v>
      </c>
      <c r="G49" s="29">
        <v>35</v>
      </c>
      <c r="H49" s="29" t="s">
        <v>20</v>
      </c>
      <c r="I49" s="29">
        <v>170.5</v>
      </c>
      <c r="J49" s="29">
        <v>0</v>
      </c>
    </row>
    <row r="50" spans="1:10">
      <c r="A50" s="26">
        <v>422144</v>
      </c>
      <c r="B50" s="29">
        <v>87.41</v>
      </c>
      <c r="C50" s="29">
        <v>8.5069999999999997</v>
      </c>
      <c r="D50" s="29">
        <v>74.234999999999999</v>
      </c>
      <c r="E50" s="29">
        <v>4.8499999999999996</v>
      </c>
      <c r="F50" s="29">
        <v>2</v>
      </c>
      <c r="G50" s="29">
        <v>39</v>
      </c>
      <c r="H50" s="29" t="s">
        <v>20</v>
      </c>
      <c r="I50" s="29">
        <v>575</v>
      </c>
      <c r="J50" s="29">
        <v>0</v>
      </c>
    </row>
    <row r="51" spans="1:10">
      <c r="A51" s="32">
        <v>870161</v>
      </c>
      <c r="B51" s="29">
        <v>138.91800000000001</v>
      </c>
      <c r="C51" s="29">
        <v>2.9710000000000001</v>
      </c>
      <c r="D51" s="29">
        <v>265.98899999999998</v>
      </c>
      <c r="E51" s="29">
        <v>42.600999999999999</v>
      </c>
      <c r="F51" s="29">
        <v>4</v>
      </c>
      <c r="G51" s="29">
        <v>39</v>
      </c>
      <c r="H51" s="29" t="s">
        <v>20</v>
      </c>
      <c r="I51" s="29">
        <v>1498</v>
      </c>
      <c r="J51" s="29">
        <v>0</v>
      </c>
    </row>
    <row r="52" spans="1:10">
      <c r="A52" s="32">
        <v>949906</v>
      </c>
      <c r="B52" s="31">
        <v>33.71</v>
      </c>
      <c r="C52" s="31">
        <v>12.57</v>
      </c>
      <c r="D52" s="31">
        <v>20.350000000000001</v>
      </c>
      <c r="E52" s="31">
        <v>1.83</v>
      </c>
      <c r="F52" s="29">
        <v>2</v>
      </c>
      <c r="G52" s="29">
        <v>26</v>
      </c>
      <c r="H52" s="29" t="s">
        <v>20</v>
      </c>
      <c r="I52" s="29">
        <v>81</v>
      </c>
      <c r="J52" s="29">
        <v>0</v>
      </c>
    </row>
    <row r="53" spans="1:10">
      <c r="A53" s="32">
        <v>963055</v>
      </c>
      <c r="B53" s="29">
        <v>81.352999999999994</v>
      </c>
      <c r="C53" s="29">
        <v>2.081</v>
      </c>
      <c r="D53" s="29">
        <v>111.194</v>
      </c>
      <c r="E53" s="29">
        <v>0.20699999999999999</v>
      </c>
      <c r="F53" s="29">
        <v>1</v>
      </c>
      <c r="G53" s="29">
        <v>19</v>
      </c>
      <c r="H53" s="29" t="s">
        <v>20</v>
      </c>
      <c r="I53" s="29">
        <v>151</v>
      </c>
      <c r="J53" s="29">
        <v>0</v>
      </c>
    </row>
    <row r="54" spans="1:10">
      <c r="A54" s="32">
        <v>982048</v>
      </c>
      <c r="B54" s="31">
        <v>49.4</v>
      </c>
      <c r="C54" s="31">
        <v>6.37</v>
      </c>
      <c r="D54" s="31">
        <v>51.09</v>
      </c>
      <c r="E54" s="31">
        <v>14.06</v>
      </c>
      <c r="F54" s="29">
        <v>2</v>
      </c>
      <c r="G54" s="29">
        <v>40</v>
      </c>
      <c r="H54" s="29" t="s">
        <v>20</v>
      </c>
      <c r="I54" s="29">
        <v>270.5</v>
      </c>
      <c r="J54" s="29">
        <v>0</v>
      </c>
    </row>
    <row r="55" spans="1:10">
      <c r="A55" s="32">
        <v>991543</v>
      </c>
      <c r="B55" s="31">
        <v>32.99</v>
      </c>
      <c r="C55" s="31">
        <v>0.3</v>
      </c>
      <c r="D55" s="31">
        <v>39.97</v>
      </c>
      <c r="E55" s="31">
        <v>1.61</v>
      </c>
      <c r="F55" s="29">
        <v>1</v>
      </c>
      <c r="G55" s="29">
        <v>30</v>
      </c>
      <c r="H55" s="29" t="s">
        <v>20</v>
      </c>
      <c r="I55" s="29">
        <v>629</v>
      </c>
      <c r="J55" s="29">
        <v>0</v>
      </c>
    </row>
    <row r="56" spans="1:10">
      <c r="A56" s="32">
        <v>1005057</v>
      </c>
      <c r="B56" s="29">
        <v>61.758000000000003</v>
      </c>
      <c r="C56" s="29">
        <v>3.5569999999999999</v>
      </c>
      <c r="D56" s="29">
        <v>69.715999999999994</v>
      </c>
      <c r="E56" s="29">
        <v>3.0249999999999999</v>
      </c>
      <c r="F56" s="29">
        <v>1</v>
      </c>
      <c r="G56" s="29">
        <v>36</v>
      </c>
      <c r="H56" s="29" t="s">
        <v>20</v>
      </c>
      <c r="I56" s="29">
        <v>106</v>
      </c>
      <c r="J56" s="29">
        <v>0</v>
      </c>
    </row>
    <row r="57" spans="1:10">
      <c r="A57" s="32">
        <v>1022224</v>
      </c>
      <c r="B57" s="31">
        <v>73.75</v>
      </c>
      <c r="C57" s="31">
        <v>40.630000000000003</v>
      </c>
      <c r="D57" s="31">
        <v>32.72</v>
      </c>
      <c r="E57" s="31">
        <v>1.76</v>
      </c>
      <c r="F57" s="29">
        <v>2</v>
      </c>
      <c r="G57" s="29">
        <v>32</v>
      </c>
      <c r="H57" s="29" t="s">
        <v>20</v>
      </c>
      <c r="I57" s="29">
        <v>518.5</v>
      </c>
      <c r="J57" s="29">
        <v>0</v>
      </c>
    </row>
    <row r="58" spans="1:10">
      <c r="A58" s="26">
        <v>412431</v>
      </c>
      <c r="B58" s="31">
        <v>40.090000000000003</v>
      </c>
      <c r="C58" s="31">
        <v>1.9</v>
      </c>
      <c r="D58" s="31">
        <v>38.119999999999997</v>
      </c>
      <c r="E58" s="31">
        <v>1.24</v>
      </c>
      <c r="F58" s="29">
        <v>1</v>
      </c>
      <c r="G58" s="29">
        <v>36</v>
      </c>
      <c r="H58" s="29" t="s">
        <v>20</v>
      </c>
      <c r="I58" s="29">
        <v>86.5</v>
      </c>
      <c r="J58" s="29">
        <v>1</v>
      </c>
    </row>
    <row r="59" spans="1:10">
      <c r="A59" s="26">
        <v>412435</v>
      </c>
      <c r="B59" s="31">
        <v>29.39</v>
      </c>
      <c r="C59" s="31">
        <v>1.94</v>
      </c>
      <c r="D59" s="31">
        <v>94.31</v>
      </c>
      <c r="E59" s="31">
        <v>1.83</v>
      </c>
      <c r="F59" s="29">
        <v>4</v>
      </c>
      <c r="G59" s="29">
        <v>18</v>
      </c>
      <c r="H59" s="29" t="s">
        <v>20</v>
      </c>
      <c r="I59" s="29">
        <v>217</v>
      </c>
      <c r="J59" s="29">
        <v>1</v>
      </c>
    </row>
    <row r="60" spans="1:10">
      <c r="A60" s="26">
        <v>412455</v>
      </c>
      <c r="B60" s="31">
        <v>46.96</v>
      </c>
      <c r="C60" s="31">
        <v>3.08</v>
      </c>
      <c r="D60" s="31">
        <v>54.93</v>
      </c>
      <c r="E60" s="31">
        <v>2.44</v>
      </c>
      <c r="F60" s="29">
        <v>4</v>
      </c>
      <c r="G60" s="29">
        <v>24</v>
      </c>
      <c r="H60" s="29" t="s">
        <v>20</v>
      </c>
      <c r="I60" s="29">
        <v>53.5</v>
      </c>
      <c r="J60" s="29">
        <v>1</v>
      </c>
    </row>
    <row r="61" spans="1:10">
      <c r="A61" s="26">
        <v>412458</v>
      </c>
      <c r="B61" s="31">
        <v>135.03</v>
      </c>
      <c r="C61" s="31">
        <v>13.98</v>
      </c>
      <c r="D61" s="31">
        <v>131.97</v>
      </c>
      <c r="E61" s="31">
        <v>16.11</v>
      </c>
      <c r="F61" s="29">
        <v>2</v>
      </c>
      <c r="G61" s="29">
        <v>24</v>
      </c>
      <c r="H61" s="29" t="s">
        <v>20</v>
      </c>
      <c r="I61" s="29">
        <v>230</v>
      </c>
      <c r="J61" s="29">
        <v>1</v>
      </c>
    </row>
    <row r="62" spans="1:10">
      <c r="A62" s="26">
        <v>412463</v>
      </c>
      <c r="B62" s="31">
        <v>45.18</v>
      </c>
      <c r="C62" s="31">
        <v>4.49</v>
      </c>
      <c r="D62" s="31">
        <v>59.67</v>
      </c>
      <c r="E62" s="31">
        <v>1.5</v>
      </c>
      <c r="F62" s="29">
        <v>1</v>
      </c>
      <c r="G62" s="29">
        <v>45</v>
      </c>
      <c r="H62" s="29" t="s">
        <v>21</v>
      </c>
      <c r="I62" s="29">
        <v>119.5</v>
      </c>
      <c r="J62" s="29">
        <v>1</v>
      </c>
    </row>
    <row r="63" spans="1:10">
      <c r="A63" s="26">
        <v>412469</v>
      </c>
      <c r="B63" s="31">
        <v>100.26</v>
      </c>
      <c r="C63" s="31">
        <v>13.28</v>
      </c>
      <c r="D63" s="31">
        <v>151.01</v>
      </c>
      <c r="E63" s="31">
        <v>16.46</v>
      </c>
      <c r="F63" s="29">
        <v>4</v>
      </c>
      <c r="G63" s="29">
        <v>18</v>
      </c>
      <c r="H63" s="29" t="s">
        <v>21</v>
      </c>
      <c r="I63" s="29">
        <v>265</v>
      </c>
      <c r="J63" s="29">
        <v>1</v>
      </c>
    </row>
    <row r="64" spans="1:10">
      <c r="A64" s="26">
        <v>412482</v>
      </c>
      <c r="B64" s="31">
        <v>36.08</v>
      </c>
      <c r="C64" s="31">
        <v>0.32</v>
      </c>
      <c r="D64" s="31">
        <v>32.56</v>
      </c>
      <c r="E64" s="31">
        <v>0.64</v>
      </c>
      <c r="F64" s="29">
        <v>2</v>
      </c>
      <c r="G64" s="29">
        <v>56</v>
      </c>
      <c r="H64" s="29" t="s">
        <v>20</v>
      </c>
      <c r="I64" s="29">
        <v>109</v>
      </c>
      <c r="J64" s="29">
        <v>1</v>
      </c>
    </row>
    <row r="65" spans="1:10">
      <c r="A65" s="27">
        <v>422058</v>
      </c>
      <c r="B65" s="31">
        <v>59.84</v>
      </c>
      <c r="C65" s="31">
        <v>4.3499999999999996</v>
      </c>
      <c r="D65" s="31">
        <v>76.52</v>
      </c>
      <c r="E65" s="31">
        <v>2.29</v>
      </c>
      <c r="F65" s="29">
        <v>4</v>
      </c>
      <c r="G65" s="29">
        <v>22</v>
      </c>
      <c r="H65" s="29" t="s">
        <v>20</v>
      </c>
      <c r="I65" s="29">
        <v>329</v>
      </c>
      <c r="J65" s="29">
        <v>1</v>
      </c>
    </row>
    <row r="66" spans="1:10">
      <c r="A66" s="27">
        <v>422091</v>
      </c>
      <c r="B66" s="31">
        <v>100.9</v>
      </c>
      <c r="C66" s="31">
        <v>6.46</v>
      </c>
      <c r="D66" s="31">
        <v>146.97999999999999</v>
      </c>
      <c r="E66" s="31">
        <v>2.2400000000000002</v>
      </c>
      <c r="F66" s="29">
        <v>1</v>
      </c>
      <c r="G66" s="29">
        <v>35</v>
      </c>
      <c r="H66" s="29" t="s">
        <v>20</v>
      </c>
      <c r="I66" s="29">
        <v>384</v>
      </c>
      <c r="J66" s="29">
        <v>1</v>
      </c>
    </row>
    <row r="67" spans="1:10">
      <c r="A67" s="27">
        <v>422116</v>
      </c>
      <c r="B67" s="33">
        <v>427.85</v>
      </c>
      <c r="C67" s="33">
        <v>13.568</v>
      </c>
      <c r="D67" s="33">
        <v>745.47</v>
      </c>
      <c r="E67" s="33" t="s">
        <v>23</v>
      </c>
      <c r="F67" s="29">
        <v>4</v>
      </c>
      <c r="G67" s="29">
        <v>51</v>
      </c>
      <c r="H67" s="29" t="s">
        <v>20</v>
      </c>
      <c r="I67" s="29">
        <v>328.5</v>
      </c>
      <c r="J67" s="29">
        <v>1</v>
      </c>
    </row>
    <row r="68" spans="1:10">
      <c r="A68" s="32">
        <v>279625</v>
      </c>
      <c r="B68" s="31">
        <v>130</v>
      </c>
      <c r="C68" s="31">
        <v>63.31</v>
      </c>
      <c r="D68" s="31">
        <v>115.15</v>
      </c>
      <c r="E68" s="31">
        <v>28.32</v>
      </c>
      <c r="F68" s="29">
        <v>4</v>
      </c>
      <c r="G68" s="29">
        <v>32</v>
      </c>
      <c r="H68" s="29" t="s">
        <v>20</v>
      </c>
      <c r="I68" s="29">
        <v>222</v>
      </c>
      <c r="J68" s="29">
        <v>1</v>
      </c>
    </row>
    <row r="69" spans="1:10">
      <c r="A69" s="26">
        <v>412407</v>
      </c>
      <c r="B69" s="31">
        <v>31.17</v>
      </c>
      <c r="C69" s="31">
        <v>0.02</v>
      </c>
      <c r="D69" s="31">
        <v>48.72</v>
      </c>
      <c r="E69" s="31">
        <v>1.84</v>
      </c>
      <c r="F69" s="29">
        <v>1</v>
      </c>
      <c r="G69" s="29">
        <v>33</v>
      </c>
      <c r="H69" s="29"/>
      <c r="I69" s="29">
        <v>91.5</v>
      </c>
      <c r="J69" s="29">
        <v>2</v>
      </c>
    </row>
    <row r="70" spans="1:10">
      <c r="A70" s="27">
        <v>412423</v>
      </c>
      <c r="B70" s="31">
        <v>95.5</v>
      </c>
      <c r="C70" s="31">
        <v>7.61</v>
      </c>
      <c r="D70" s="31">
        <v>69.569999999999993</v>
      </c>
      <c r="E70" s="31">
        <v>1.5</v>
      </c>
      <c r="F70" s="29">
        <v>2</v>
      </c>
      <c r="G70" s="29">
        <v>25</v>
      </c>
      <c r="H70" s="29" t="s">
        <v>20</v>
      </c>
      <c r="I70" s="29">
        <v>221</v>
      </c>
      <c r="J70" s="29">
        <v>2</v>
      </c>
    </row>
    <row r="71" spans="1:10">
      <c r="A71" s="27">
        <v>412428</v>
      </c>
      <c r="B71" s="31">
        <v>99.57</v>
      </c>
      <c r="C71" s="31">
        <v>19.98</v>
      </c>
      <c r="D71" s="31">
        <v>106.45</v>
      </c>
      <c r="E71" s="31">
        <v>29.06</v>
      </c>
      <c r="F71" s="29">
        <v>1</v>
      </c>
      <c r="G71" s="29">
        <v>31</v>
      </c>
      <c r="H71" s="29" t="s">
        <v>20</v>
      </c>
      <c r="I71" s="29">
        <v>292.5</v>
      </c>
      <c r="J71" s="29">
        <v>2</v>
      </c>
    </row>
    <row r="72" spans="1:10">
      <c r="A72" s="26">
        <v>412476</v>
      </c>
      <c r="B72" s="31">
        <v>121.44</v>
      </c>
      <c r="C72" s="31">
        <v>21.69</v>
      </c>
      <c r="D72" s="31">
        <v>251.45</v>
      </c>
      <c r="E72" s="31">
        <v>49.32</v>
      </c>
      <c r="F72" s="29">
        <v>1</v>
      </c>
      <c r="G72" s="29">
        <v>35</v>
      </c>
      <c r="H72" s="29" t="s">
        <v>20</v>
      </c>
      <c r="I72" s="29">
        <v>261</v>
      </c>
      <c r="J72" s="29">
        <v>2</v>
      </c>
    </row>
    <row r="73" spans="1:10">
      <c r="A73" s="27">
        <v>422036</v>
      </c>
      <c r="B73" s="31">
        <v>151.1</v>
      </c>
      <c r="C73" s="31">
        <v>9.65</v>
      </c>
      <c r="D73" s="31">
        <v>177.9</v>
      </c>
      <c r="E73" s="31">
        <v>5.04</v>
      </c>
      <c r="F73" s="29">
        <v>4</v>
      </c>
      <c r="G73" s="29">
        <v>63</v>
      </c>
      <c r="H73" s="29" t="s">
        <v>20</v>
      </c>
      <c r="I73" s="29">
        <v>142</v>
      </c>
      <c r="J73" s="29">
        <v>2</v>
      </c>
    </row>
    <row r="74" spans="1:10">
      <c r="A74" s="27">
        <v>422041</v>
      </c>
      <c r="B74" s="31">
        <v>26.13</v>
      </c>
      <c r="C74" s="31">
        <v>2.15</v>
      </c>
      <c r="D74" s="31">
        <v>28.41</v>
      </c>
      <c r="E74" s="31">
        <v>0.79</v>
      </c>
      <c r="F74" s="29">
        <v>4</v>
      </c>
      <c r="G74" s="29">
        <v>70</v>
      </c>
      <c r="H74" s="29" t="s">
        <v>21</v>
      </c>
      <c r="I74" s="29">
        <v>290</v>
      </c>
      <c r="J74" s="29">
        <v>2</v>
      </c>
    </row>
    <row r="75" spans="1:10">
      <c r="A75" s="27">
        <v>422060</v>
      </c>
      <c r="B75" s="31">
        <v>74.39</v>
      </c>
      <c r="C75" s="31">
        <v>2.41</v>
      </c>
      <c r="D75" s="31">
        <v>63.71</v>
      </c>
      <c r="E75" s="31">
        <v>7.14</v>
      </c>
      <c r="F75" s="29">
        <v>1</v>
      </c>
      <c r="G75" s="29">
        <v>40</v>
      </c>
      <c r="H75" s="29" t="s">
        <v>20</v>
      </c>
      <c r="I75" s="29">
        <v>66</v>
      </c>
      <c r="J75" s="29">
        <v>2</v>
      </c>
    </row>
    <row r="76" spans="1:10">
      <c r="A76" s="27">
        <v>422080</v>
      </c>
      <c r="B76" s="31">
        <v>95.94</v>
      </c>
      <c r="C76" s="31">
        <v>2.25</v>
      </c>
      <c r="D76" s="31">
        <v>82.75</v>
      </c>
      <c r="E76" s="31">
        <v>13.7</v>
      </c>
      <c r="F76" s="29">
        <v>1</v>
      </c>
      <c r="G76" s="29">
        <v>28</v>
      </c>
      <c r="H76" s="29" t="s">
        <v>20</v>
      </c>
      <c r="I76" s="29">
        <v>131</v>
      </c>
      <c r="J76" s="29">
        <v>2</v>
      </c>
    </row>
    <row r="77" spans="1:10">
      <c r="A77" s="27">
        <v>422100</v>
      </c>
      <c r="B77" s="31">
        <v>51.62</v>
      </c>
      <c r="C77" s="31">
        <v>0.75</v>
      </c>
      <c r="D77" s="31">
        <v>54.3</v>
      </c>
      <c r="E77" s="31">
        <v>5.33</v>
      </c>
      <c r="F77" s="29">
        <v>4</v>
      </c>
      <c r="G77" s="29">
        <v>48</v>
      </c>
      <c r="H77" s="29" t="s">
        <v>20</v>
      </c>
      <c r="I77" s="29">
        <v>69.5</v>
      </c>
      <c r="J77" s="29">
        <v>2</v>
      </c>
    </row>
    <row r="78" spans="1:10">
      <c r="A78" s="27">
        <v>422107</v>
      </c>
      <c r="B78" s="31">
        <v>29.1</v>
      </c>
      <c r="C78" s="31">
        <v>0.88</v>
      </c>
      <c r="D78" s="31">
        <v>32.090000000000003</v>
      </c>
      <c r="E78" s="31">
        <v>0.11</v>
      </c>
      <c r="F78" s="29">
        <v>1</v>
      </c>
      <c r="G78" s="29">
        <v>70</v>
      </c>
      <c r="H78" s="29" t="s">
        <v>20</v>
      </c>
      <c r="I78" s="29">
        <v>122</v>
      </c>
      <c r="J78" s="29">
        <v>2</v>
      </c>
    </row>
    <row r="79" spans="1:10">
      <c r="A79" s="27">
        <v>422112</v>
      </c>
      <c r="B79" s="31">
        <v>59.52</v>
      </c>
      <c r="C79" s="31">
        <v>1.41</v>
      </c>
      <c r="D79" s="31">
        <v>89.85</v>
      </c>
      <c r="E79" s="31">
        <v>3.82</v>
      </c>
      <c r="F79" s="29">
        <v>4</v>
      </c>
      <c r="G79" s="29">
        <v>35</v>
      </c>
      <c r="H79" s="29" t="s">
        <v>20</v>
      </c>
      <c r="I79" s="29">
        <v>274</v>
      </c>
      <c r="J79" s="29">
        <v>2</v>
      </c>
    </row>
    <row r="80" spans="1:10">
      <c r="A80" s="32">
        <v>1016015</v>
      </c>
      <c r="B80" s="29">
        <v>105.53</v>
      </c>
      <c r="C80" s="29">
        <v>4.375</v>
      </c>
      <c r="D80" s="29">
        <v>116.425</v>
      </c>
      <c r="E80" s="29">
        <v>11.577</v>
      </c>
      <c r="F80" s="29">
        <v>4</v>
      </c>
      <c r="G80" s="29">
        <v>35</v>
      </c>
      <c r="H80" s="29" t="s">
        <v>20</v>
      </c>
      <c r="I80" s="29">
        <v>165</v>
      </c>
      <c r="J80" s="29">
        <v>2</v>
      </c>
    </row>
    <row r="81" spans="1:10">
      <c r="A81" s="26">
        <v>412411</v>
      </c>
      <c r="B81" s="31">
        <v>136.72</v>
      </c>
      <c r="C81" s="31">
        <v>7.0000000000000007E-2</v>
      </c>
      <c r="D81" s="31">
        <v>186.19</v>
      </c>
      <c r="E81" s="31">
        <v>26.38</v>
      </c>
      <c r="F81" s="29">
        <v>1</v>
      </c>
      <c r="G81" s="29">
        <v>29</v>
      </c>
      <c r="H81" s="29" t="s">
        <v>20</v>
      </c>
      <c r="I81" s="29">
        <v>560.5</v>
      </c>
      <c r="J81" s="29">
        <v>3</v>
      </c>
    </row>
    <row r="82" spans="1:10">
      <c r="A82" s="26">
        <v>412412</v>
      </c>
      <c r="B82" s="31">
        <v>183.68</v>
      </c>
      <c r="C82" s="31">
        <v>26.73</v>
      </c>
      <c r="D82" s="31">
        <v>188.15</v>
      </c>
      <c r="E82" s="31">
        <v>1.28</v>
      </c>
      <c r="F82" s="29">
        <v>4</v>
      </c>
      <c r="G82" s="29">
        <v>69</v>
      </c>
      <c r="H82" s="29" t="s">
        <v>20</v>
      </c>
      <c r="I82" s="29">
        <v>503</v>
      </c>
      <c r="J82" s="29">
        <v>3</v>
      </c>
    </row>
    <row r="83" spans="1:10">
      <c r="A83" s="26">
        <v>412457</v>
      </c>
      <c r="B83" s="31">
        <v>59.98</v>
      </c>
      <c r="C83" s="31">
        <v>0.51</v>
      </c>
      <c r="D83" s="31">
        <v>134.4</v>
      </c>
      <c r="E83" s="31">
        <v>9.6</v>
      </c>
      <c r="F83" s="29">
        <v>4</v>
      </c>
      <c r="G83" s="29">
        <v>34</v>
      </c>
      <c r="H83" s="29" t="s">
        <v>20</v>
      </c>
      <c r="I83" s="29">
        <v>307.5</v>
      </c>
      <c r="J83" s="29">
        <v>3</v>
      </c>
    </row>
    <row r="84" spans="1:10">
      <c r="A84" s="27">
        <v>422076</v>
      </c>
      <c r="B84" s="31">
        <v>117.71</v>
      </c>
      <c r="C84" s="31">
        <v>9.02</v>
      </c>
      <c r="D84" s="31">
        <v>395.58</v>
      </c>
      <c r="E84" s="31" t="s">
        <v>23</v>
      </c>
      <c r="F84" s="29">
        <v>1</v>
      </c>
      <c r="G84" s="29">
        <v>35</v>
      </c>
      <c r="H84" s="29" t="s">
        <v>20</v>
      </c>
      <c r="I84" s="29">
        <v>348.5</v>
      </c>
      <c r="J84" s="29">
        <v>3</v>
      </c>
    </row>
    <row r="85" spans="1:10">
      <c r="A85" s="27">
        <v>422078</v>
      </c>
      <c r="B85" s="31">
        <v>46.69</v>
      </c>
      <c r="C85" s="31">
        <v>2</v>
      </c>
      <c r="D85" s="31">
        <v>57.33</v>
      </c>
      <c r="E85" s="31">
        <v>11.19</v>
      </c>
      <c r="F85" s="29">
        <v>4</v>
      </c>
      <c r="G85" s="29">
        <v>52</v>
      </c>
      <c r="H85" s="29" t="s">
        <v>20</v>
      </c>
      <c r="I85" s="29">
        <v>229</v>
      </c>
      <c r="J85" s="29">
        <v>3</v>
      </c>
    </row>
    <row r="86" spans="1:10">
      <c r="A86" s="27">
        <v>422082</v>
      </c>
      <c r="B86" s="31">
        <v>70.650000000000006</v>
      </c>
      <c r="C86" s="31">
        <v>0.37</v>
      </c>
      <c r="D86" s="31">
        <v>96.02</v>
      </c>
      <c r="E86" s="31">
        <v>12.71</v>
      </c>
      <c r="F86" s="29">
        <v>4</v>
      </c>
      <c r="G86" s="29">
        <v>32</v>
      </c>
      <c r="H86" s="29" t="s">
        <v>20</v>
      </c>
      <c r="I86" s="29">
        <v>78.5</v>
      </c>
      <c r="J86" s="29">
        <v>3</v>
      </c>
    </row>
    <row r="87" spans="1:10">
      <c r="A87" s="26">
        <v>422089</v>
      </c>
      <c r="B87" s="31">
        <v>192.66</v>
      </c>
      <c r="C87" s="31">
        <v>7.17</v>
      </c>
      <c r="D87" s="31">
        <v>203.96</v>
      </c>
      <c r="E87" s="31">
        <v>7.99</v>
      </c>
      <c r="F87" s="29">
        <v>4</v>
      </c>
      <c r="G87" s="29">
        <v>30</v>
      </c>
      <c r="H87" s="29" t="s">
        <v>21</v>
      </c>
      <c r="I87" s="29">
        <v>263.5</v>
      </c>
      <c r="J87" s="29">
        <v>3</v>
      </c>
    </row>
    <row r="88" spans="1:10">
      <c r="A88" s="26">
        <v>422134</v>
      </c>
      <c r="B88" s="29">
        <v>171.85300000000001</v>
      </c>
      <c r="C88" s="29">
        <v>10.084</v>
      </c>
      <c r="D88" s="29">
        <v>292.14999999999998</v>
      </c>
      <c r="E88" s="29">
        <v>36.921999999999997</v>
      </c>
      <c r="F88" s="29">
        <v>1</v>
      </c>
      <c r="G88" s="29">
        <v>60</v>
      </c>
      <c r="H88" s="29" t="s">
        <v>20</v>
      </c>
      <c r="I88" s="29">
        <v>700</v>
      </c>
      <c r="J88" s="29">
        <v>3</v>
      </c>
    </row>
    <row r="89" spans="1:10">
      <c r="A89" s="27">
        <v>422077</v>
      </c>
      <c r="B89" s="33">
        <v>697.2</v>
      </c>
      <c r="C89" s="33" t="s">
        <v>23</v>
      </c>
      <c r="D89" s="33">
        <v>1357.3</v>
      </c>
      <c r="E89" s="33" t="s">
        <v>23</v>
      </c>
      <c r="F89" s="29">
        <v>4</v>
      </c>
      <c r="G89" s="29">
        <v>48</v>
      </c>
      <c r="H89" s="29" t="s">
        <v>20</v>
      </c>
      <c r="I89" s="29">
        <v>659.5</v>
      </c>
      <c r="J89" s="29">
        <v>3</v>
      </c>
    </row>
    <row r="90" spans="1:10">
      <c r="A90" s="26">
        <v>412413</v>
      </c>
      <c r="B90" s="33">
        <v>16.856000000000002</v>
      </c>
      <c r="C90" s="33">
        <v>0.81799999999999995</v>
      </c>
      <c r="D90" s="33">
        <v>40.08</v>
      </c>
      <c r="E90" s="33">
        <v>1.6319999999999999</v>
      </c>
      <c r="F90" s="29">
        <v>4</v>
      </c>
      <c r="G90" s="29">
        <v>25</v>
      </c>
      <c r="H90" s="29" t="s">
        <v>20</v>
      </c>
      <c r="I90" s="29">
        <v>133.5</v>
      </c>
      <c r="J90" s="29">
        <v>0</v>
      </c>
    </row>
    <row r="91" spans="1:10">
      <c r="A91" s="27">
        <v>422046</v>
      </c>
      <c r="B91" s="33">
        <v>7.5359999999999996</v>
      </c>
      <c r="C91" s="33">
        <v>1.022</v>
      </c>
      <c r="D91" s="33">
        <v>4.2240000000000002</v>
      </c>
      <c r="E91" s="33">
        <v>0.64200000000000002</v>
      </c>
      <c r="F91" s="29">
        <v>2</v>
      </c>
      <c r="G91" s="29">
        <v>24</v>
      </c>
      <c r="H91" s="29" t="s">
        <v>20</v>
      </c>
      <c r="I91" s="29">
        <v>64</v>
      </c>
      <c r="J91" s="29">
        <v>0</v>
      </c>
    </row>
    <row r="92" spans="1:10">
      <c r="A92" s="27">
        <v>422102</v>
      </c>
      <c r="B92" s="33">
        <v>17.163</v>
      </c>
      <c r="C92" s="33">
        <v>0.59699999999999998</v>
      </c>
      <c r="D92" s="33">
        <v>24.12</v>
      </c>
      <c r="E92" s="33">
        <v>0.28199999999999997</v>
      </c>
      <c r="F92" s="29">
        <v>1</v>
      </c>
      <c r="G92" s="29">
        <v>32</v>
      </c>
      <c r="H92" s="29" t="s">
        <v>20</v>
      </c>
      <c r="I92" s="29">
        <v>115</v>
      </c>
      <c r="J92" s="29">
        <v>0</v>
      </c>
    </row>
    <row r="93" spans="1:10">
      <c r="A93" s="27">
        <v>422108</v>
      </c>
      <c r="B93" s="33">
        <v>8.4169999999999998</v>
      </c>
      <c r="C93" s="33">
        <v>2.2360000000000002</v>
      </c>
      <c r="D93" s="33">
        <v>13.303000000000001</v>
      </c>
      <c r="E93" s="33">
        <v>1.5349999999999999</v>
      </c>
      <c r="F93" s="29">
        <v>1</v>
      </c>
      <c r="G93" s="29">
        <v>34</v>
      </c>
      <c r="H93" s="29" t="s">
        <v>20</v>
      </c>
      <c r="I93" s="29">
        <v>56</v>
      </c>
      <c r="J93" s="29">
        <v>0</v>
      </c>
    </row>
    <row r="94" spans="1:10">
      <c r="A94" s="27">
        <v>422111</v>
      </c>
      <c r="B94" s="33">
        <v>18.916</v>
      </c>
      <c r="C94" s="33">
        <v>8.7999999999999995E-2</v>
      </c>
      <c r="D94" s="33">
        <v>46.869</v>
      </c>
      <c r="E94" s="33">
        <v>1.679</v>
      </c>
      <c r="F94" s="29">
        <v>4</v>
      </c>
      <c r="G94" s="29">
        <v>39</v>
      </c>
      <c r="H94" s="29" t="s">
        <v>20</v>
      </c>
      <c r="I94" s="29">
        <v>463.5</v>
      </c>
      <c r="J94" s="29">
        <v>0</v>
      </c>
    </row>
    <row r="95" spans="1:10">
      <c r="A95" s="26">
        <v>422121</v>
      </c>
      <c r="B95" s="33">
        <v>18.774999999999999</v>
      </c>
      <c r="C95" s="33">
        <v>0.19</v>
      </c>
      <c r="D95" s="33">
        <v>29.745000000000001</v>
      </c>
      <c r="E95" s="33">
        <v>1.1739999999999999</v>
      </c>
      <c r="F95" s="29">
        <v>1</v>
      </c>
      <c r="G95" s="29">
        <v>23</v>
      </c>
      <c r="H95" s="29" t="s">
        <v>20</v>
      </c>
      <c r="I95" s="29">
        <v>180</v>
      </c>
      <c r="J95" s="29">
        <v>0</v>
      </c>
    </row>
    <row r="96" spans="1:10">
      <c r="A96" s="27">
        <v>422047</v>
      </c>
      <c r="B96" s="33">
        <v>17.82</v>
      </c>
      <c r="C96" s="33">
        <v>0.26400000000000001</v>
      </c>
      <c r="D96" s="33">
        <v>19.975999999999999</v>
      </c>
      <c r="E96" s="33">
        <v>1.069</v>
      </c>
      <c r="F96" s="29">
        <v>1</v>
      </c>
      <c r="G96" s="29">
        <v>23</v>
      </c>
      <c r="H96" s="29" t="s">
        <v>20</v>
      </c>
      <c r="I96" s="29">
        <v>112</v>
      </c>
      <c r="J96" s="29">
        <v>1</v>
      </c>
    </row>
    <row r="99" spans="1:3">
      <c r="A99" s="34" t="s">
        <v>108</v>
      </c>
      <c r="B99" s="34"/>
      <c r="C99" s="34"/>
    </row>
    <row r="100" spans="1:3">
      <c r="A100" s="34" t="s">
        <v>118</v>
      </c>
      <c r="B100" s="34"/>
      <c r="C100" s="34"/>
    </row>
    <row r="101" spans="1:3">
      <c r="A101" s="34" t="s">
        <v>119</v>
      </c>
      <c r="B101" s="34"/>
      <c r="C101" s="34"/>
    </row>
    <row r="102" spans="1:3">
      <c r="A102" s="34" t="s">
        <v>117</v>
      </c>
      <c r="B102" s="34"/>
      <c r="C102" s="34"/>
    </row>
    <row r="103" spans="1:3">
      <c r="A103" s="34" t="s">
        <v>110</v>
      </c>
      <c r="B103" s="34"/>
      <c r="C103" s="34"/>
    </row>
    <row r="105" spans="1:3">
      <c r="A105" s="30" t="s">
        <v>115</v>
      </c>
    </row>
    <row r="106" spans="1:3">
      <c r="A106" s="30" t="s">
        <v>116</v>
      </c>
    </row>
    <row r="108" spans="1:3">
      <c r="A108" t="s">
        <v>122</v>
      </c>
    </row>
    <row r="109" spans="1:3">
      <c r="A109" t="s">
        <v>123</v>
      </c>
    </row>
    <row r="110" spans="1:3">
      <c r="A110" t="s">
        <v>124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4"/>
  <sheetViews>
    <sheetView workbookViewId="0">
      <selection activeCell="G30" sqref="G30"/>
    </sheetView>
  </sheetViews>
  <sheetFormatPr baseColWidth="10" defaultRowHeight="15" x14ac:dyDescent="0"/>
  <cols>
    <col min="1" max="8" width="10.83203125" style="1"/>
    <col min="9" max="9" width="12.6640625" style="1" customWidth="1"/>
    <col min="10" max="10" width="14.1640625" style="1" customWidth="1"/>
    <col min="11" max="15" width="10.83203125" style="1"/>
    <col min="16" max="16" width="11" style="1" customWidth="1"/>
    <col min="17" max="16384" width="10.83203125" style="1"/>
  </cols>
  <sheetData>
    <row r="1" spans="1:70" ht="16" thickBot="1">
      <c r="K1" s="4"/>
      <c r="L1" s="4"/>
      <c r="M1" s="5"/>
      <c r="N1" s="5"/>
      <c r="O1" s="5"/>
      <c r="P1" s="5"/>
    </row>
    <row r="2" spans="1:70">
      <c r="C2" s="22" t="s">
        <v>25</v>
      </c>
      <c r="D2" s="23"/>
      <c r="E2" s="22" t="s">
        <v>26</v>
      </c>
      <c r="F2" s="23"/>
      <c r="G2" s="22" t="s">
        <v>27</v>
      </c>
      <c r="H2" s="24"/>
      <c r="I2" s="22" t="s">
        <v>28</v>
      </c>
      <c r="J2" s="23"/>
      <c r="K2" s="24" t="s">
        <v>29</v>
      </c>
      <c r="L2" s="24"/>
      <c r="M2" s="24"/>
      <c r="N2" s="24"/>
      <c r="O2" s="24"/>
      <c r="P2" s="23"/>
      <c r="Q2" s="19" t="s">
        <v>30</v>
      </c>
      <c r="R2" s="20"/>
      <c r="S2" s="20"/>
      <c r="T2" s="20"/>
      <c r="U2" s="20"/>
      <c r="V2" s="21"/>
      <c r="W2" s="19" t="s">
        <v>31</v>
      </c>
      <c r="X2" s="20"/>
      <c r="Y2" s="20"/>
      <c r="Z2" s="20"/>
      <c r="AA2" s="20"/>
      <c r="AB2" s="21"/>
      <c r="AC2" s="19" t="s">
        <v>32</v>
      </c>
      <c r="AD2" s="20"/>
      <c r="AE2" s="20"/>
      <c r="AF2" s="20"/>
      <c r="AG2" s="20"/>
      <c r="AH2" s="21"/>
      <c r="AI2" s="19" t="s">
        <v>33</v>
      </c>
      <c r="AJ2" s="20"/>
      <c r="AK2" s="20"/>
      <c r="AL2" s="20"/>
      <c r="AM2" s="20"/>
      <c r="AN2" s="21"/>
      <c r="AO2" s="19" t="s">
        <v>34</v>
      </c>
      <c r="AP2" s="20"/>
      <c r="AQ2" s="20"/>
      <c r="AR2" s="20"/>
      <c r="AS2" s="20"/>
      <c r="AT2" s="21"/>
      <c r="AU2" s="19" t="s">
        <v>35</v>
      </c>
      <c r="AV2" s="20"/>
      <c r="AW2" s="20"/>
      <c r="AX2" s="20"/>
      <c r="AY2" s="20"/>
      <c r="AZ2" s="21"/>
      <c r="BA2" s="19" t="s">
        <v>36</v>
      </c>
      <c r="BB2" s="20"/>
      <c r="BC2" s="20"/>
      <c r="BD2" s="20"/>
      <c r="BE2" s="20"/>
      <c r="BF2" s="21"/>
      <c r="BG2" s="19" t="s">
        <v>37</v>
      </c>
      <c r="BH2" s="20"/>
      <c r="BI2" s="20"/>
      <c r="BJ2" s="20"/>
      <c r="BK2" s="20"/>
      <c r="BL2" s="21"/>
      <c r="BM2" s="19" t="s">
        <v>38</v>
      </c>
      <c r="BN2" s="20"/>
      <c r="BO2" s="20"/>
      <c r="BP2" s="20"/>
      <c r="BQ2" s="20"/>
      <c r="BR2" s="21"/>
    </row>
    <row r="3" spans="1:70">
      <c r="C3" s="6" t="s">
        <v>39</v>
      </c>
      <c r="D3" s="7" t="s">
        <v>40</v>
      </c>
      <c r="E3" s="6" t="s">
        <v>39</v>
      </c>
      <c r="F3" s="7" t="s">
        <v>40</v>
      </c>
      <c r="G3" s="6" t="s">
        <v>39</v>
      </c>
      <c r="H3" s="8" t="s">
        <v>40</v>
      </c>
      <c r="I3" s="6" t="s">
        <v>39</v>
      </c>
      <c r="J3" s="7" t="s">
        <v>40</v>
      </c>
      <c r="K3" s="8" t="s">
        <v>39</v>
      </c>
      <c r="L3" s="8" t="s">
        <v>40</v>
      </c>
      <c r="M3" s="8" t="s">
        <v>41</v>
      </c>
      <c r="N3" s="8" t="s">
        <v>42</v>
      </c>
      <c r="O3" s="8" t="s">
        <v>43</v>
      </c>
      <c r="P3" s="7" t="s">
        <v>44</v>
      </c>
      <c r="Q3" s="6" t="s">
        <v>39</v>
      </c>
      <c r="R3" s="8" t="s">
        <v>40</v>
      </c>
      <c r="S3" s="8" t="s">
        <v>41</v>
      </c>
      <c r="T3" s="8" t="s">
        <v>42</v>
      </c>
      <c r="U3" s="8" t="s">
        <v>43</v>
      </c>
      <c r="V3" s="7" t="s">
        <v>45</v>
      </c>
      <c r="W3" s="6" t="s">
        <v>39</v>
      </c>
      <c r="X3" s="8" t="s">
        <v>40</v>
      </c>
      <c r="Y3" s="8" t="s">
        <v>41</v>
      </c>
      <c r="Z3" s="8" t="s">
        <v>42</v>
      </c>
      <c r="AA3" s="8" t="s">
        <v>43</v>
      </c>
      <c r="AB3" s="7" t="s">
        <v>45</v>
      </c>
      <c r="AC3" s="6" t="s">
        <v>39</v>
      </c>
      <c r="AD3" s="8" t="s">
        <v>40</v>
      </c>
      <c r="AE3" s="8"/>
      <c r="AF3" s="8"/>
      <c r="AG3" s="8" t="s">
        <v>43</v>
      </c>
      <c r="AH3" s="7" t="s">
        <v>45</v>
      </c>
      <c r="AI3" s="6" t="s">
        <v>39</v>
      </c>
      <c r="AJ3" s="8" t="s">
        <v>40</v>
      </c>
      <c r="AK3" s="8" t="s">
        <v>41</v>
      </c>
      <c r="AL3" s="8" t="s">
        <v>42</v>
      </c>
      <c r="AM3" s="8" t="s">
        <v>43</v>
      </c>
      <c r="AN3" s="7" t="s">
        <v>45</v>
      </c>
      <c r="AO3" s="6" t="s">
        <v>39</v>
      </c>
      <c r="AP3" s="8" t="s">
        <v>40</v>
      </c>
      <c r="AQ3" s="8" t="s">
        <v>41</v>
      </c>
      <c r="AR3" s="8" t="s">
        <v>42</v>
      </c>
      <c r="AS3" s="8" t="s">
        <v>43</v>
      </c>
      <c r="AT3" s="7" t="s">
        <v>45</v>
      </c>
      <c r="AU3" s="6" t="s">
        <v>39</v>
      </c>
      <c r="AV3" s="8" t="s">
        <v>40</v>
      </c>
      <c r="AW3" s="8" t="s">
        <v>41</v>
      </c>
      <c r="AX3" s="8" t="s">
        <v>42</v>
      </c>
      <c r="AY3" s="8" t="s">
        <v>43</v>
      </c>
      <c r="AZ3" s="7" t="s">
        <v>45</v>
      </c>
      <c r="BA3" s="6" t="s">
        <v>39</v>
      </c>
      <c r="BB3" s="8" t="s">
        <v>40</v>
      </c>
      <c r="BC3" s="8" t="s">
        <v>41</v>
      </c>
      <c r="BD3" s="8" t="s">
        <v>42</v>
      </c>
      <c r="BE3" s="8" t="s">
        <v>43</v>
      </c>
      <c r="BF3" s="7" t="s">
        <v>45</v>
      </c>
      <c r="BG3" s="6" t="s">
        <v>39</v>
      </c>
      <c r="BH3" s="8" t="s">
        <v>40</v>
      </c>
      <c r="BI3" s="8" t="s">
        <v>41</v>
      </c>
      <c r="BJ3" s="8" t="s">
        <v>42</v>
      </c>
      <c r="BK3" s="8" t="s">
        <v>43</v>
      </c>
      <c r="BL3" s="7" t="s">
        <v>45</v>
      </c>
      <c r="BM3" s="6" t="s">
        <v>39</v>
      </c>
      <c r="BN3" s="8" t="s">
        <v>40</v>
      </c>
      <c r="BO3" s="8" t="s">
        <v>41</v>
      </c>
      <c r="BP3" s="8" t="s">
        <v>42</v>
      </c>
      <c r="BQ3" s="8" t="s">
        <v>43</v>
      </c>
      <c r="BR3" s="7" t="s">
        <v>45</v>
      </c>
    </row>
    <row r="4" spans="1:70">
      <c r="A4" s="1" t="s">
        <v>46</v>
      </c>
      <c r="B4" s="1" t="s">
        <v>12</v>
      </c>
      <c r="C4" s="6"/>
      <c r="D4" s="7"/>
      <c r="E4" s="6"/>
      <c r="F4" s="7"/>
      <c r="G4" s="6"/>
      <c r="H4" s="8"/>
      <c r="I4" s="6"/>
      <c r="J4" s="7"/>
      <c r="K4" s="8"/>
      <c r="L4" s="8"/>
      <c r="M4" s="8"/>
      <c r="N4" s="8"/>
      <c r="O4" s="8"/>
      <c r="P4" s="7"/>
      <c r="Q4" s="6"/>
      <c r="R4" s="8"/>
      <c r="S4" s="8"/>
      <c r="T4" s="8"/>
      <c r="U4" s="8"/>
      <c r="V4" s="7"/>
      <c r="W4" s="6"/>
      <c r="X4" s="8"/>
      <c r="Y4" s="8"/>
      <c r="Z4" s="8"/>
      <c r="AA4" s="8"/>
      <c r="AB4" s="7"/>
      <c r="AC4" s="6"/>
      <c r="AD4" s="8"/>
      <c r="AE4" s="8"/>
      <c r="AF4" s="8"/>
      <c r="AG4" s="8"/>
      <c r="AH4" s="7"/>
      <c r="AI4" s="6"/>
      <c r="AJ4" s="8"/>
      <c r="AK4" s="8"/>
      <c r="AL4" s="8"/>
      <c r="AM4" s="8"/>
      <c r="AN4" s="7"/>
      <c r="AO4" s="6"/>
      <c r="AP4" s="8"/>
      <c r="AQ4" s="8"/>
      <c r="AR4" s="8"/>
      <c r="AS4" s="8"/>
      <c r="AT4" s="7"/>
      <c r="AU4" s="6"/>
      <c r="AV4" s="8"/>
      <c r="AW4" s="8"/>
      <c r="AX4" s="8"/>
      <c r="AY4" s="8"/>
      <c r="AZ4" s="7"/>
      <c r="BA4" s="6"/>
      <c r="BB4" s="8"/>
      <c r="BC4" s="8"/>
      <c r="BD4" s="8"/>
      <c r="BE4" s="8"/>
      <c r="BF4" s="7"/>
      <c r="BG4" s="6"/>
      <c r="BH4" s="8"/>
      <c r="BI4" s="8"/>
      <c r="BJ4" s="8"/>
      <c r="BK4" s="8"/>
      <c r="BL4" s="7"/>
      <c r="BM4" s="6"/>
      <c r="BN4" s="8"/>
      <c r="BO4" s="8"/>
      <c r="BP4" s="8"/>
      <c r="BQ4" s="8"/>
      <c r="BR4" s="7"/>
    </row>
    <row r="5" spans="1:70">
      <c r="A5" s="1">
        <v>412411</v>
      </c>
      <c r="B5" s="1">
        <v>1</v>
      </c>
      <c r="C5" s="9">
        <v>34.071826934814453</v>
      </c>
      <c r="D5" s="10">
        <v>32.714500000000001</v>
      </c>
      <c r="E5" s="9">
        <v>25.130090713500977</v>
      </c>
      <c r="F5" s="10">
        <v>22.112035751342773</v>
      </c>
      <c r="G5" s="9">
        <v>32.520000000000003</v>
      </c>
      <c r="H5" s="11">
        <v>28.857124328613281</v>
      </c>
      <c r="I5" s="9">
        <f t="shared" ref="I5:J21" si="0">GEOMEAN(C5,E5,G5)</f>
        <v>30.30958602885271</v>
      </c>
      <c r="J5" s="10">
        <f t="shared" si="0"/>
        <v>27.534298850658953</v>
      </c>
      <c r="K5" s="11">
        <v>34.553379058837891</v>
      </c>
      <c r="L5" s="11">
        <v>34.514400482177734</v>
      </c>
      <c r="M5" s="11">
        <f>K5-$I5</f>
        <v>4.2437930299851807</v>
      </c>
      <c r="N5" s="11">
        <f>L5-$J5</f>
        <v>6.9801016315187816</v>
      </c>
      <c r="O5" s="11">
        <f t="shared" ref="O5:O21" si="1">(L5-J5)-(K5-I5)</f>
        <v>2.7363086015336009</v>
      </c>
      <c r="P5" s="10">
        <f>LOG(2^(-O5),2)</f>
        <v>-2.7363086015336009</v>
      </c>
      <c r="Q5" s="9">
        <v>34.678644180297852</v>
      </c>
      <c r="R5" s="11">
        <v>30.753988265991211</v>
      </c>
      <c r="S5" s="11">
        <f>Q5-$I5</f>
        <v>4.3690581514451416</v>
      </c>
      <c r="T5" s="11">
        <f>R5-$J5</f>
        <v>3.2196894153322582</v>
      </c>
      <c r="U5" s="11">
        <f t="shared" ref="U5:U21" si="2">(R5-J5)-(Q5-I5)</f>
        <v>-1.1493687361128835</v>
      </c>
      <c r="V5" s="10">
        <f>LOG(2^(-U5),2)</f>
        <v>1.1493687361128835</v>
      </c>
      <c r="W5" s="9">
        <v>37.798233032226562</v>
      </c>
      <c r="X5" s="11">
        <v>32.440572738647461</v>
      </c>
      <c r="Y5" s="11">
        <f>W5-$I5</f>
        <v>7.4886470033738526</v>
      </c>
      <c r="Z5" s="11">
        <f>X5-$J5</f>
        <v>4.9062738879885082</v>
      </c>
      <c r="AA5" s="11">
        <f t="shared" ref="AA5:AA21" si="3">(X5-J5)-(W5-I5)</f>
        <v>-2.5823731153853444</v>
      </c>
      <c r="AB5" s="10">
        <f>LOG(2^(-AA5),2)</f>
        <v>2.5823731153853444</v>
      </c>
      <c r="AC5" s="9">
        <v>39.971076965332031</v>
      </c>
      <c r="AD5" s="11">
        <v>35.795295715332031</v>
      </c>
      <c r="AE5" s="11">
        <f>AC5-$I5</f>
        <v>9.6614909364793213</v>
      </c>
      <c r="AF5" s="11">
        <f>AD5-$J5</f>
        <v>8.2609968646730785</v>
      </c>
      <c r="AG5" s="11">
        <f t="shared" ref="AG5:AG21" si="4">(AD5-J5)-(AC5-I5)</f>
        <v>-1.4004940718062429</v>
      </c>
      <c r="AH5" s="10">
        <f>LOG(2^(-AG5),2)</f>
        <v>1.4004940718062429</v>
      </c>
      <c r="AI5" s="9">
        <v>38.808999999999997</v>
      </c>
      <c r="AJ5" s="11">
        <v>32.796514511108398</v>
      </c>
      <c r="AK5" s="11">
        <f>AI5-$I5</f>
        <v>8.4994139711472876</v>
      </c>
      <c r="AL5" s="11">
        <f>AJ5-$J5</f>
        <v>5.2622156604494457</v>
      </c>
      <c r="AM5" s="11">
        <f t="shared" ref="AM5:AM21" si="5">(AJ5-J5)-(AI5-I5)</f>
        <v>-3.2371983106978419</v>
      </c>
      <c r="AN5" s="10">
        <f>LOG(2^(-AM5),2)</f>
        <v>3.2371983106978419</v>
      </c>
      <c r="AO5" s="9">
        <v>38.005000000000003</v>
      </c>
      <c r="AP5" s="11">
        <v>33.820999999999998</v>
      </c>
      <c r="AQ5" s="11">
        <f>AO5-$I5</f>
        <v>7.6954139711472926</v>
      </c>
      <c r="AR5" s="11">
        <f>AP5-$J5</f>
        <v>6.2867011493410452</v>
      </c>
      <c r="AS5" s="11">
        <f t="shared" ref="AS5:AS21" si="6">(AP5-J5)-(AO5-I5)</f>
        <v>-1.4087128218062475</v>
      </c>
      <c r="AT5" s="10">
        <f>LOG(2^(-AS5),2)</f>
        <v>1.4087128218062475</v>
      </c>
      <c r="AU5" s="9">
        <v>36.959000000000003</v>
      </c>
      <c r="AV5" s="11">
        <v>32.94</v>
      </c>
      <c r="AW5" s="11">
        <f>AU5-$I5</f>
        <v>6.6494139711472933</v>
      </c>
      <c r="AX5" s="11">
        <f>AV5-$J5</f>
        <v>5.405701149341045</v>
      </c>
      <c r="AY5" s="11">
        <f t="shared" ref="AY5:AY21" si="7">(AV5-J5)-(AU5-I5)</f>
        <v>-1.2437128218062483</v>
      </c>
      <c r="AZ5" s="10">
        <f>LOG(2^(-AY5),2)</f>
        <v>1.2437128218062483</v>
      </c>
      <c r="BA5" s="9">
        <v>40</v>
      </c>
      <c r="BB5" s="11">
        <v>35.225999999999999</v>
      </c>
      <c r="BC5" s="11">
        <f>BA5-$I5</f>
        <v>9.6904139711472901</v>
      </c>
      <c r="BD5" s="11">
        <f>BB5-$J5</f>
        <v>7.6917011493410463</v>
      </c>
      <c r="BE5" s="11">
        <f t="shared" ref="BE5:BE21" si="8">(BB5-J5)-(BA5-I5)</f>
        <v>-1.9987128218062438</v>
      </c>
      <c r="BF5" s="10">
        <f>LOG(2^(-BE5),2)</f>
        <v>1.998712821806244</v>
      </c>
      <c r="BG5" s="9">
        <v>34.776000000000003</v>
      </c>
      <c r="BH5" s="11">
        <v>30.567</v>
      </c>
      <c r="BI5" s="11">
        <f>BG5-$I5</f>
        <v>4.4664139711472934</v>
      </c>
      <c r="BJ5" s="11">
        <f>BH5-$J5</f>
        <v>3.0327011493410474</v>
      </c>
      <c r="BK5" s="11">
        <f t="shared" ref="BK5:BK21" si="9">(BH5-J5)-(BG5-I5)</f>
        <v>-1.433712821806246</v>
      </c>
      <c r="BL5" s="10">
        <f>LOG(2^(-BK5),2)</f>
        <v>1.4337128218062463</v>
      </c>
      <c r="BM5" s="9">
        <v>40</v>
      </c>
      <c r="BN5" s="11">
        <v>34.99</v>
      </c>
      <c r="BO5" s="11">
        <f>BM5-$I5</f>
        <v>9.6904139711472901</v>
      </c>
      <c r="BP5" s="11">
        <f>BN5-$J5</f>
        <v>7.4557011493410492</v>
      </c>
      <c r="BQ5" s="11">
        <f t="shared" ref="BQ5:BQ21" si="10">(BN5-J5)-(BM5-I5)</f>
        <v>-2.2347128218062409</v>
      </c>
      <c r="BR5" s="10">
        <f>LOG(2^(-BQ5),2)</f>
        <v>2.2347128218062409</v>
      </c>
    </row>
    <row r="6" spans="1:70">
      <c r="A6" s="1">
        <v>412412</v>
      </c>
      <c r="B6" s="1">
        <v>1</v>
      </c>
      <c r="C6" s="9">
        <v>26.916530609130859</v>
      </c>
      <c r="D6" s="10">
        <v>29.103498458862305</v>
      </c>
      <c r="E6" s="9">
        <v>18.336756706237793</v>
      </c>
      <c r="F6" s="10">
        <v>18.64445686340332</v>
      </c>
      <c r="G6" s="9">
        <v>24.568999999999999</v>
      </c>
      <c r="H6" s="11">
        <v>25.798999999999999</v>
      </c>
      <c r="I6" s="9">
        <f t="shared" si="0"/>
        <v>22.974339157794045</v>
      </c>
      <c r="J6" s="10">
        <f t="shared" si="0"/>
        <v>24.100863451734917</v>
      </c>
      <c r="K6" s="11">
        <v>28.109525680541992</v>
      </c>
      <c r="L6" s="11">
        <v>29.200247764587402</v>
      </c>
      <c r="M6" s="11">
        <f t="shared" ref="M6:M21" si="11">K6-$I6</f>
        <v>5.1351865227479472</v>
      </c>
      <c r="N6" s="11">
        <f t="shared" ref="N6:N21" si="12">L6-$J6</f>
        <v>5.0993843128524858</v>
      </c>
      <c r="O6" s="11">
        <f t="shared" si="1"/>
        <v>-3.5802209895461345E-2</v>
      </c>
      <c r="P6" s="10">
        <f t="shared" ref="P6:P21" si="13">LOG(2^(-O6),2)</f>
        <v>3.5802209895461456E-2</v>
      </c>
      <c r="Q6" s="9">
        <v>27.873170852661133</v>
      </c>
      <c r="R6" s="11">
        <v>28.113012313842773</v>
      </c>
      <c r="S6" s="11">
        <f t="shared" ref="S6:S21" si="14">Q6-$I6</f>
        <v>4.8988316948670878</v>
      </c>
      <c r="T6" s="11">
        <f t="shared" ref="T6:T21" si="15">R6-$J6</f>
        <v>4.0121488621078569</v>
      </c>
      <c r="U6" s="11">
        <f t="shared" si="2"/>
        <v>-0.88668283275923088</v>
      </c>
      <c r="V6" s="10">
        <f t="shared" ref="V6:V21" si="16">LOG(2^(-U6),2)</f>
        <v>0.88668283275923088</v>
      </c>
      <c r="W6" s="9">
        <v>28.885902404785156</v>
      </c>
      <c r="X6" s="11">
        <v>28.773838996887207</v>
      </c>
      <c r="Y6" s="11">
        <f t="shared" ref="Y6:Y21" si="17">W6-$I6</f>
        <v>5.9115632469911112</v>
      </c>
      <c r="Z6" s="11">
        <f t="shared" ref="Z6:Z21" si="18">X6-$J6</f>
        <v>4.6729755451522905</v>
      </c>
      <c r="AA6" s="11">
        <f t="shared" si="3"/>
        <v>-1.2385877018388207</v>
      </c>
      <c r="AB6" s="10">
        <f t="shared" ref="AB6:AB21" si="19">LOG(2^(-AA6),2)</f>
        <v>1.2385877018388207</v>
      </c>
      <c r="AC6" s="9">
        <v>30.103294372558594</v>
      </c>
      <c r="AD6" s="11">
        <v>30.949935913085938</v>
      </c>
      <c r="AE6" s="11">
        <f t="shared" ref="AE6:AE21" si="20">AC6-$I6</f>
        <v>7.1289552147645487</v>
      </c>
      <c r="AF6" s="11">
        <f t="shared" ref="AF6:AF21" si="21">AD6-$J6</f>
        <v>6.849072461351021</v>
      </c>
      <c r="AG6" s="11">
        <f t="shared" si="4"/>
        <v>-0.27988275341352775</v>
      </c>
      <c r="AH6" s="10">
        <f t="shared" ref="AH6:AH21" si="22">LOG(2^(-AG6),2)</f>
        <v>0.27988275341352775</v>
      </c>
      <c r="AI6" s="9">
        <v>30.088999999999999</v>
      </c>
      <c r="AJ6" s="11">
        <v>28.229450225830078</v>
      </c>
      <c r="AK6" s="11">
        <f t="shared" ref="AK6:AK21" si="23">AI6-$I6</f>
        <v>7.1146608422059536</v>
      </c>
      <c r="AL6" s="11">
        <f t="shared" ref="AL6:AL21" si="24">AJ6-$J6</f>
        <v>4.1285867740951616</v>
      </c>
      <c r="AM6" s="11">
        <f t="shared" si="5"/>
        <v>-2.986074068110792</v>
      </c>
      <c r="AN6" s="10">
        <f t="shared" ref="AN6:AN21" si="25">LOG(2^(-AM6),2)</f>
        <v>2.986074068110792</v>
      </c>
      <c r="AO6" s="9">
        <v>28.335000000000001</v>
      </c>
      <c r="AP6" s="11">
        <v>29.626999999999999</v>
      </c>
      <c r="AQ6" s="11">
        <f t="shared" ref="AQ6:AQ21" si="26">AO6-$I6</f>
        <v>5.3606608422059558</v>
      </c>
      <c r="AR6" s="11">
        <f t="shared" ref="AR6:AR21" si="27">AP6-$J6</f>
        <v>5.5261365482650824</v>
      </c>
      <c r="AS6" s="11">
        <f t="shared" si="6"/>
        <v>0.16547570605912654</v>
      </c>
      <c r="AT6" s="10">
        <f t="shared" ref="AT6:AT21" si="28">LOG(2^(-AS6),2)</f>
        <v>-0.16547570605912643</v>
      </c>
      <c r="AU6" s="9">
        <v>28.846</v>
      </c>
      <c r="AV6" s="11">
        <v>29.1</v>
      </c>
      <c r="AW6" s="11">
        <f t="shared" ref="AW6:AW21" si="29">AU6-$I6</f>
        <v>5.8716608422059551</v>
      </c>
      <c r="AX6" s="11">
        <f t="shared" ref="AX6:AX21" si="30">AV6-$J6</f>
        <v>4.9991365482650849</v>
      </c>
      <c r="AY6" s="11">
        <f t="shared" si="7"/>
        <v>-0.87252429394087017</v>
      </c>
      <c r="AZ6" s="10">
        <f t="shared" ref="AZ6:AZ21" si="31">LOG(2^(-AY6),2)</f>
        <v>0.87252429394087005</v>
      </c>
      <c r="BA6" s="9">
        <v>30.667000000000002</v>
      </c>
      <c r="BB6" s="11">
        <v>31.999499999999998</v>
      </c>
      <c r="BC6" s="11">
        <f t="shared" ref="BC6:BC21" si="32">BA6-$I6</f>
        <v>7.6926608422059566</v>
      </c>
      <c r="BD6" s="11">
        <f t="shared" ref="BD6:BD21" si="33">BB6-$J6</f>
        <v>7.8986365482650811</v>
      </c>
      <c r="BE6" s="11">
        <f t="shared" si="8"/>
        <v>0.20597570605912452</v>
      </c>
      <c r="BF6" s="10">
        <f t="shared" ref="BF6:BF21" si="34">LOG(2^(-BE6),2)</f>
        <v>-0.20597570605912446</v>
      </c>
      <c r="BG6" s="9">
        <v>28.665019035339355</v>
      </c>
      <c r="BH6" s="11">
        <v>26.936291694641113</v>
      </c>
      <c r="BI6" s="11">
        <f t="shared" ref="BI6:BI21" si="35">BG6-$I6</f>
        <v>5.6906798775453105</v>
      </c>
      <c r="BJ6" s="11">
        <f t="shared" ref="BJ6:BJ21" si="36">BH6-$J6</f>
        <v>2.8354282429061968</v>
      </c>
      <c r="BK6" s="11">
        <f t="shared" si="9"/>
        <v>-2.8552516346391137</v>
      </c>
      <c r="BL6" s="10">
        <f t="shared" ref="BL6:BL21" si="37">LOG(2^(-BK6),2)</f>
        <v>2.8552516346391137</v>
      </c>
      <c r="BM6" s="9">
        <v>29.484499999999997</v>
      </c>
      <c r="BN6" s="11">
        <v>31.015999999999998</v>
      </c>
      <c r="BO6" s="11">
        <f t="shared" ref="BO6:BO21" si="38">BM6-$I6</f>
        <v>6.510160842205952</v>
      </c>
      <c r="BP6" s="11">
        <f t="shared" ref="BP6:BP21" si="39">BN6-$J6</f>
        <v>6.9151365482650817</v>
      </c>
      <c r="BQ6" s="11">
        <f t="shared" si="10"/>
        <v>0.40497570605912969</v>
      </c>
      <c r="BR6" s="10">
        <f t="shared" ref="BR6:BR21" si="40">LOG(2^(-BQ6),2)</f>
        <v>-0.40497570605912964</v>
      </c>
    </row>
    <row r="7" spans="1:70">
      <c r="A7" s="1">
        <v>422076</v>
      </c>
      <c r="B7" s="1">
        <v>1</v>
      </c>
      <c r="C7" s="9">
        <v>29.75</v>
      </c>
      <c r="D7" s="10">
        <v>30.016500000000001</v>
      </c>
      <c r="E7" s="9">
        <v>20.578346252441406</v>
      </c>
      <c r="F7" s="10">
        <v>19.820558547973633</v>
      </c>
      <c r="G7" s="9">
        <v>27.154439926147461</v>
      </c>
      <c r="H7" s="11">
        <v>26.633335113525391</v>
      </c>
      <c r="I7" s="9">
        <f t="shared" si="0"/>
        <v>25.521885937421366</v>
      </c>
      <c r="J7" s="10">
        <f t="shared" si="0"/>
        <v>25.116965236386164</v>
      </c>
      <c r="K7" s="11">
        <v>30.112000000000002</v>
      </c>
      <c r="L7" s="11">
        <v>29.675999999999998</v>
      </c>
      <c r="M7" s="11">
        <f t="shared" si="11"/>
        <v>4.5901140625786354</v>
      </c>
      <c r="N7" s="11">
        <f t="shared" si="12"/>
        <v>4.559034763613834</v>
      </c>
      <c r="O7" s="11">
        <f t="shared" si="1"/>
        <v>-3.1079298964801438E-2</v>
      </c>
      <c r="P7" s="10">
        <f t="shared" si="13"/>
        <v>3.1079298964801324E-2</v>
      </c>
      <c r="Q7" s="9">
        <v>29.089571952819824</v>
      </c>
      <c r="R7" s="11">
        <v>27.659440040588379</v>
      </c>
      <c r="S7" s="11">
        <f t="shared" si="14"/>
        <v>3.5676860153984578</v>
      </c>
      <c r="T7" s="11">
        <f t="shared" si="15"/>
        <v>2.5424748042022145</v>
      </c>
      <c r="U7" s="11">
        <f t="shared" si="2"/>
        <v>-1.0252112111962433</v>
      </c>
      <c r="V7" s="10">
        <f t="shared" si="16"/>
        <v>1.0252112111962433</v>
      </c>
      <c r="W7" s="9">
        <v>31.553630828857422</v>
      </c>
      <c r="X7" s="11">
        <v>29.847999999999999</v>
      </c>
      <c r="Y7" s="11">
        <f t="shared" si="17"/>
        <v>6.0317448914360554</v>
      </c>
      <c r="Z7" s="11">
        <f t="shared" si="18"/>
        <v>4.7310347636138346</v>
      </c>
      <c r="AA7" s="11">
        <f t="shared" si="3"/>
        <v>-1.3007101278222208</v>
      </c>
      <c r="AB7" s="10">
        <f t="shared" si="19"/>
        <v>1.3007101278222208</v>
      </c>
      <c r="AC7" s="9">
        <v>32.509485244750977</v>
      </c>
      <c r="AD7" s="11">
        <v>30.680705070495605</v>
      </c>
      <c r="AE7" s="11">
        <f t="shared" si="20"/>
        <v>6.9875993073296101</v>
      </c>
      <c r="AF7" s="11">
        <f t="shared" si="21"/>
        <v>5.5637398341094411</v>
      </c>
      <c r="AG7" s="11">
        <f t="shared" si="4"/>
        <v>-1.423859473220169</v>
      </c>
      <c r="AH7" s="10">
        <f t="shared" si="22"/>
        <v>1.4238594732201693</v>
      </c>
      <c r="AI7" s="9">
        <v>29.96037483215332</v>
      </c>
      <c r="AJ7" s="11">
        <v>28.389829635620117</v>
      </c>
      <c r="AK7" s="11">
        <f t="shared" si="23"/>
        <v>4.4384888947319538</v>
      </c>
      <c r="AL7" s="11">
        <f t="shared" si="24"/>
        <v>3.2728643992339528</v>
      </c>
      <c r="AM7" s="11">
        <f t="shared" si="5"/>
        <v>-1.1656244954980011</v>
      </c>
      <c r="AN7" s="10">
        <f t="shared" si="25"/>
        <v>1.1656244954980008</v>
      </c>
      <c r="AO7" s="9">
        <v>31.481999999999999</v>
      </c>
      <c r="AP7" s="11">
        <v>30.248000000000001</v>
      </c>
      <c r="AQ7" s="11">
        <f t="shared" si="26"/>
        <v>5.9601140625786329</v>
      </c>
      <c r="AR7" s="11">
        <f t="shared" si="27"/>
        <v>5.1310347636138367</v>
      </c>
      <c r="AS7" s="11">
        <f t="shared" si="6"/>
        <v>-0.82907929896479615</v>
      </c>
      <c r="AT7" s="10">
        <f t="shared" si="28"/>
        <v>0.82907929896479626</v>
      </c>
      <c r="AU7" s="9">
        <v>31.988499999999998</v>
      </c>
      <c r="AV7" s="11">
        <v>29.686</v>
      </c>
      <c r="AW7" s="11">
        <f t="shared" si="29"/>
        <v>6.4666140625786319</v>
      </c>
      <c r="AX7" s="11">
        <f t="shared" si="30"/>
        <v>4.5690347636138355</v>
      </c>
      <c r="AY7" s="11">
        <f t="shared" si="7"/>
        <v>-1.8975792989647964</v>
      </c>
      <c r="AZ7" s="10">
        <f t="shared" si="31"/>
        <v>1.8975792989647964</v>
      </c>
      <c r="BA7" s="9">
        <v>34.244999999999997</v>
      </c>
      <c r="BB7" s="11">
        <v>32.239000000000004</v>
      </c>
      <c r="BC7" s="11">
        <f t="shared" si="32"/>
        <v>8.723114062578631</v>
      </c>
      <c r="BD7" s="11">
        <f t="shared" si="33"/>
        <v>7.1220347636138399</v>
      </c>
      <c r="BE7" s="11">
        <f t="shared" si="8"/>
        <v>-1.6010792989647911</v>
      </c>
      <c r="BF7" s="10">
        <f t="shared" si="34"/>
        <v>1.6010792989647911</v>
      </c>
      <c r="BG7" s="9">
        <v>29.977980613708496</v>
      </c>
      <c r="BH7" s="11">
        <v>28.513999999999999</v>
      </c>
      <c r="BI7" s="11">
        <f t="shared" si="35"/>
        <v>4.4560946762871296</v>
      </c>
      <c r="BJ7" s="11">
        <f t="shared" si="36"/>
        <v>3.3970347636138349</v>
      </c>
      <c r="BK7" s="11">
        <f t="shared" si="9"/>
        <v>-1.0590599126732947</v>
      </c>
      <c r="BL7" s="10">
        <f t="shared" si="37"/>
        <v>1.0590599126732949</v>
      </c>
      <c r="BM7" s="9">
        <v>33.555499999999995</v>
      </c>
      <c r="BN7" s="11">
        <v>30.957000000000001</v>
      </c>
      <c r="BO7" s="11">
        <f t="shared" si="38"/>
        <v>8.0336140625786285</v>
      </c>
      <c r="BP7" s="11">
        <f t="shared" si="39"/>
        <v>5.8400347636138363</v>
      </c>
      <c r="BQ7" s="11">
        <f t="shared" si="10"/>
        <v>-2.1935792989647922</v>
      </c>
      <c r="BR7" s="10">
        <f t="shared" si="40"/>
        <v>2.1935792989647922</v>
      </c>
    </row>
    <row r="8" spans="1:70">
      <c r="A8" s="1">
        <v>422077</v>
      </c>
      <c r="B8" s="1">
        <v>1</v>
      </c>
      <c r="C8" s="9">
        <v>26.89</v>
      </c>
      <c r="D8" s="10">
        <v>28.158999999999999</v>
      </c>
      <c r="E8" s="9">
        <v>18.297885894775391</v>
      </c>
      <c r="F8" s="10">
        <v>18.145282745361328</v>
      </c>
      <c r="G8" s="9">
        <v>24.656773567199707</v>
      </c>
      <c r="H8" s="11">
        <v>24.614919662475586</v>
      </c>
      <c r="I8" s="9">
        <f t="shared" si="0"/>
        <v>22.977846367849907</v>
      </c>
      <c r="J8" s="10">
        <f t="shared" si="0"/>
        <v>23.255541877289332</v>
      </c>
      <c r="K8" s="11">
        <v>27.656500000000001</v>
      </c>
      <c r="L8" s="11">
        <v>28.535499999999999</v>
      </c>
      <c r="M8" s="11">
        <f t="shared" si="11"/>
        <v>4.6786536321500947</v>
      </c>
      <c r="N8" s="11">
        <f t="shared" si="12"/>
        <v>5.2799581227106671</v>
      </c>
      <c r="O8" s="11">
        <f t="shared" si="1"/>
        <v>0.60130449056057245</v>
      </c>
      <c r="P8" s="10">
        <f t="shared" si="13"/>
        <v>-0.60130449056057245</v>
      </c>
      <c r="Q8" s="9">
        <v>25.957890510559082</v>
      </c>
      <c r="R8" s="11">
        <v>25.554671287536621</v>
      </c>
      <c r="S8" s="11">
        <f t="shared" si="14"/>
        <v>2.9800441427091755</v>
      </c>
      <c r="T8" s="11">
        <f t="shared" si="15"/>
        <v>2.2991294102472892</v>
      </c>
      <c r="U8" s="11">
        <f t="shared" si="2"/>
        <v>-0.68091473246188627</v>
      </c>
      <c r="V8" s="10">
        <f t="shared" si="16"/>
        <v>0.68091473246188639</v>
      </c>
      <c r="W8" s="9">
        <v>28.078776359558105</v>
      </c>
      <c r="X8" s="11">
        <v>27.289789199829102</v>
      </c>
      <c r="Y8" s="11">
        <f t="shared" si="17"/>
        <v>5.1009299917081989</v>
      </c>
      <c r="Z8" s="11">
        <f t="shared" si="18"/>
        <v>4.0342473225397697</v>
      </c>
      <c r="AA8" s="11">
        <f t="shared" si="3"/>
        <v>-1.0666826691684292</v>
      </c>
      <c r="AB8" s="10">
        <f t="shared" si="19"/>
        <v>1.066682669168429</v>
      </c>
      <c r="AC8" s="9">
        <v>29.437156677246094</v>
      </c>
      <c r="AD8" s="11">
        <v>28.755498886108398</v>
      </c>
      <c r="AE8" s="11">
        <f t="shared" si="20"/>
        <v>6.4593103093961872</v>
      </c>
      <c r="AF8" s="11">
        <f t="shared" si="21"/>
        <v>5.4999570088190666</v>
      </c>
      <c r="AG8" s="11">
        <f t="shared" si="4"/>
        <v>-0.95935330057712065</v>
      </c>
      <c r="AH8" s="10">
        <f t="shared" si="22"/>
        <v>0.95935330057712076</v>
      </c>
      <c r="AI8" s="9">
        <v>27.213031768798828</v>
      </c>
      <c r="AJ8" s="11">
        <v>25.669391632080078</v>
      </c>
      <c r="AK8" s="11">
        <f t="shared" si="23"/>
        <v>4.2351854009489216</v>
      </c>
      <c r="AL8" s="11">
        <f t="shared" si="24"/>
        <v>2.4138497547907463</v>
      </c>
      <c r="AM8" s="11">
        <f t="shared" si="5"/>
        <v>-1.8213356461581753</v>
      </c>
      <c r="AN8" s="10">
        <f t="shared" si="25"/>
        <v>1.8213356461581751</v>
      </c>
      <c r="AO8" s="9">
        <v>28.508022308349609</v>
      </c>
      <c r="AP8" s="11">
        <v>27.58393383026123</v>
      </c>
      <c r="AQ8" s="11">
        <f t="shared" si="26"/>
        <v>5.5301759404997028</v>
      </c>
      <c r="AR8" s="11">
        <f t="shared" si="27"/>
        <v>4.3283919529718986</v>
      </c>
      <c r="AS8" s="11">
        <f t="shared" si="6"/>
        <v>-1.2017839875278042</v>
      </c>
      <c r="AT8" s="10">
        <f t="shared" si="28"/>
        <v>1.2017839875278042</v>
      </c>
      <c r="AU8" s="9">
        <v>28.423500000000001</v>
      </c>
      <c r="AV8" s="11">
        <v>26.4755</v>
      </c>
      <c r="AW8" s="11">
        <f t="shared" si="29"/>
        <v>5.4456536321500941</v>
      </c>
      <c r="AX8" s="11">
        <f t="shared" si="30"/>
        <v>3.2199581227106684</v>
      </c>
      <c r="AY8" s="11">
        <f t="shared" si="7"/>
        <v>-2.2256955094394257</v>
      </c>
      <c r="AZ8" s="10">
        <f t="shared" si="31"/>
        <v>2.2256955094394257</v>
      </c>
      <c r="BA8" s="9">
        <v>30.9955</v>
      </c>
      <c r="BB8" s="11">
        <v>29.265000000000001</v>
      </c>
      <c r="BC8" s="11">
        <f t="shared" si="32"/>
        <v>8.0176536321500933</v>
      </c>
      <c r="BD8" s="11">
        <f t="shared" si="33"/>
        <v>6.0094581227106687</v>
      </c>
      <c r="BE8" s="11">
        <f t="shared" si="8"/>
        <v>-2.0081955094394246</v>
      </c>
      <c r="BF8" s="10">
        <f t="shared" si="34"/>
        <v>2.0081955094394246</v>
      </c>
      <c r="BG8" s="9">
        <v>27.39749813079834</v>
      </c>
      <c r="BH8" s="11">
        <v>26.340192794799805</v>
      </c>
      <c r="BI8" s="11">
        <f t="shared" si="35"/>
        <v>4.4196517629484333</v>
      </c>
      <c r="BJ8" s="11">
        <f t="shared" si="36"/>
        <v>3.0846509175104728</v>
      </c>
      <c r="BK8" s="11">
        <f t="shared" si="9"/>
        <v>-1.3350008454379605</v>
      </c>
      <c r="BL8" s="10">
        <f t="shared" si="37"/>
        <v>1.3350008454379605</v>
      </c>
      <c r="BM8" s="9">
        <v>28.684999999999999</v>
      </c>
      <c r="BN8" s="11">
        <v>27.145000000000003</v>
      </c>
      <c r="BO8" s="11">
        <f t="shared" si="38"/>
        <v>5.7071536321500922</v>
      </c>
      <c r="BP8" s="11">
        <f t="shared" si="39"/>
        <v>3.8894581227106713</v>
      </c>
      <c r="BQ8" s="11">
        <f t="shared" si="10"/>
        <v>-1.8176955094394209</v>
      </c>
      <c r="BR8" s="10">
        <f t="shared" si="40"/>
        <v>1.8176955094394209</v>
      </c>
    </row>
    <row r="9" spans="1:70">
      <c r="A9" s="1">
        <v>422078</v>
      </c>
      <c r="B9" s="1">
        <v>1</v>
      </c>
      <c r="C9" s="9">
        <v>32.229058265686035</v>
      </c>
      <c r="D9" s="10">
        <v>30.302482604980469</v>
      </c>
      <c r="E9" s="9">
        <v>22.067480087280273</v>
      </c>
      <c r="F9" s="10">
        <v>20.788913726806641</v>
      </c>
      <c r="G9" s="9">
        <v>29.336836814880371</v>
      </c>
      <c r="H9" s="11">
        <v>31.509370803833008</v>
      </c>
      <c r="I9" s="9">
        <f t="shared" si="0"/>
        <v>27.52989455900158</v>
      </c>
      <c r="J9" s="10">
        <f t="shared" si="0"/>
        <v>27.07592149340536</v>
      </c>
      <c r="K9" s="11">
        <v>31.206439018249512</v>
      </c>
      <c r="L9" s="11">
        <v>30.007369041442871</v>
      </c>
      <c r="M9" s="11">
        <f t="shared" si="11"/>
        <v>3.6765444592479319</v>
      </c>
      <c r="N9" s="11">
        <f t="shared" si="12"/>
        <v>2.9314475480375108</v>
      </c>
      <c r="O9" s="11">
        <f t="shared" si="1"/>
        <v>-0.7450969112104211</v>
      </c>
      <c r="P9" s="10">
        <f t="shared" si="13"/>
        <v>0.74509691121042088</v>
      </c>
      <c r="Q9" s="9">
        <v>30.513000000000002</v>
      </c>
      <c r="R9" s="11">
        <v>28.995969772338867</v>
      </c>
      <c r="S9" s="11">
        <f t="shared" si="14"/>
        <v>2.9831054409984219</v>
      </c>
      <c r="T9" s="11">
        <f t="shared" si="15"/>
        <v>1.9200482789335069</v>
      </c>
      <c r="U9" s="11">
        <f t="shared" si="2"/>
        <v>-1.063057162064915</v>
      </c>
      <c r="V9" s="10">
        <f t="shared" si="16"/>
        <v>1.0630571620649147</v>
      </c>
      <c r="W9" s="9">
        <v>30.817079544067383</v>
      </c>
      <c r="X9" s="11">
        <v>29.781360626220703</v>
      </c>
      <c r="Y9" s="11">
        <f t="shared" si="17"/>
        <v>3.287184985065803</v>
      </c>
      <c r="Z9" s="11">
        <f t="shared" si="18"/>
        <v>2.7054391328153429</v>
      </c>
      <c r="AA9" s="11">
        <f t="shared" si="3"/>
        <v>-0.58174585225046016</v>
      </c>
      <c r="AB9" s="10">
        <f t="shared" si="19"/>
        <v>0.58174585225046016</v>
      </c>
      <c r="AC9" s="9">
        <v>35.698236465454102</v>
      </c>
      <c r="AD9" s="11">
        <v>33.145912170410156</v>
      </c>
      <c r="AE9" s="11">
        <f t="shared" si="20"/>
        <v>8.1683419064525218</v>
      </c>
      <c r="AF9" s="11">
        <f t="shared" si="21"/>
        <v>6.069990677004796</v>
      </c>
      <c r="AG9" s="11">
        <f t="shared" si="4"/>
        <v>-2.0983512294477258</v>
      </c>
      <c r="AH9" s="10">
        <f t="shared" si="22"/>
        <v>2.0983512294477258</v>
      </c>
      <c r="AI9" s="9">
        <v>32.963648796081543</v>
      </c>
      <c r="AJ9" s="11">
        <v>29.897913932800293</v>
      </c>
      <c r="AK9" s="11">
        <f t="shared" si="23"/>
        <v>5.4337542370799632</v>
      </c>
      <c r="AL9" s="11">
        <f t="shared" si="24"/>
        <v>2.8219924393949327</v>
      </c>
      <c r="AM9" s="11">
        <f t="shared" si="5"/>
        <v>-2.6117617976850305</v>
      </c>
      <c r="AN9" s="10">
        <f t="shared" si="25"/>
        <v>2.6117617976850305</v>
      </c>
      <c r="AO9" s="9">
        <v>34.165800094604492</v>
      </c>
      <c r="AP9" s="11">
        <v>31.508996963500977</v>
      </c>
      <c r="AQ9" s="11">
        <f t="shared" si="26"/>
        <v>6.6359055356029124</v>
      </c>
      <c r="AR9" s="11">
        <f t="shared" si="27"/>
        <v>4.4330754700956163</v>
      </c>
      <c r="AS9" s="11">
        <f t="shared" si="6"/>
        <v>-2.2028300655072961</v>
      </c>
      <c r="AT9" s="10">
        <f t="shared" si="28"/>
        <v>2.2028300655072961</v>
      </c>
      <c r="AU9" s="9">
        <v>32.733499999999999</v>
      </c>
      <c r="AV9" s="11">
        <v>30.635000000000002</v>
      </c>
      <c r="AW9" s="11">
        <f t="shared" si="29"/>
        <v>5.2036054409984196</v>
      </c>
      <c r="AX9" s="11">
        <f t="shared" si="30"/>
        <v>3.5590785065946413</v>
      </c>
      <c r="AY9" s="11">
        <f t="shared" si="7"/>
        <v>-1.6445269344037783</v>
      </c>
      <c r="AZ9" s="10">
        <f t="shared" si="31"/>
        <v>1.6445269344037783</v>
      </c>
      <c r="BA9" s="9">
        <v>37.548999999999999</v>
      </c>
      <c r="BB9" s="11">
        <v>33.966000000000001</v>
      </c>
      <c r="BC9" s="11">
        <f t="shared" si="32"/>
        <v>10.01910544099842</v>
      </c>
      <c r="BD9" s="11">
        <f t="shared" si="33"/>
        <v>6.8900785065946408</v>
      </c>
      <c r="BE9" s="11">
        <f t="shared" si="8"/>
        <v>-3.1290269344037789</v>
      </c>
      <c r="BF9" s="10">
        <f t="shared" si="34"/>
        <v>3.1290269344037789</v>
      </c>
      <c r="BG9" s="9">
        <v>31.841730117797852</v>
      </c>
      <c r="BH9" s="11">
        <v>29.818999999999999</v>
      </c>
      <c r="BI9" s="11">
        <f t="shared" si="35"/>
        <v>4.3118355587962718</v>
      </c>
      <c r="BJ9" s="11">
        <f t="shared" si="36"/>
        <v>2.7430785065946388</v>
      </c>
      <c r="BK9" s="11">
        <f t="shared" si="9"/>
        <v>-1.568757052201633</v>
      </c>
      <c r="BL9" s="10">
        <f t="shared" si="37"/>
        <v>1.568757052201633</v>
      </c>
      <c r="BM9" s="9">
        <v>37.024000000000001</v>
      </c>
      <c r="BN9" s="11">
        <v>33.658000000000001</v>
      </c>
      <c r="BO9" s="11">
        <f t="shared" si="38"/>
        <v>9.4941054409984211</v>
      </c>
      <c r="BP9" s="11">
        <f t="shared" si="39"/>
        <v>6.582078506594641</v>
      </c>
      <c r="BQ9" s="11">
        <f t="shared" si="10"/>
        <v>-2.9120269344037801</v>
      </c>
      <c r="BR9" s="10">
        <f t="shared" si="40"/>
        <v>2.9120269344037797</v>
      </c>
    </row>
    <row r="10" spans="1:70">
      <c r="A10" s="1">
        <v>422082</v>
      </c>
      <c r="B10" s="1">
        <v>1</v>
      </c>
      <c r="C10" s="9">
        <v>33.624499999999998</v>
      </c>
      <c r="D10" s="10">
        <v>34.659999999999997</v>
      </c>
      <c r="E10" s="9">
        <v>24.665574073791504</v>
      </c>
      <c r="F10" s="10">
        <v>22.27163028717041</v>
      </c>
      <c r="G10" s="9">
        <v>30.412189483642578</v>
      </c>
      <c r="H10" s="11">
        <v>28.725536346435547</v>
      </c>
      <c r="I10" s="9">
        <f t="shared" si="0"/>
        <v>29.326816167715489</v>
      </c>
      <c r="J10" s="10">
        <f t="shared" si="0"/>
        <v>28.094172052930528</v>
      </c>
      <c r="K10" s="11">
        <v>31.562000000000001</v>
      </c>
      <c r="L10" s="11">
        <v>32.769304275512695</v>
      </c>
      <c r="M10" s="11">
        <f t="shared" si="11"/>
        <v>2.2351838322845126</v>
      </c>
      <c r="N10" s="11">
        <f t="shared" si="12"/>
        <v>4.6751322225821674</v>
      </c>
      <c r="O10" s="11">
        <f t="shared" si="1"/>
        <v>2.4399483902976549</v>
      </c>
      <c r="P10" s="10">
        <f t="shared" si="13"/>
        <v>-2.4399483902976549</v>
      </c>
      <c r="Q10" s="9">
        <v>30.79714298248291</v>
      </c>
      <c r="R10" s="11">
        <v>29.907280921936035</v>
      </c>
      <c r="S10" s="11">
        <f t="shared" si="14"/>
        <v>1.4703268147674216</v>
      </c>
      <c r="T10" s="11">
        <f t="shared" si="15"/>
        <v>1.8131088690055073</v>
      </c>
      <c r="U10" s="11">
        <f t="shared" si="2"/>
        <v>0.34278205423808572</v>
      </c>
      <c r="V10" s="10">
        <f t="shared" si="16"/>
        <v>-0.34278205423808566</v>
      </c>
      <c r="W10" s="9">
        <v>35.550090789794922</v>
      </c>
      <c r="X10" s="11">
        <v>33.687671661376953</v>
      </c>
      <c r="Y10" s="11">
        <f t="shared" si="17"/>
        <v>6.2232746220794333</v>
      </c>
      <c r="Z10" s="11">
        <f t="shared" si="18"/>
        <v>5.5934996084464252</v>
      </c>
      <c r="AA10" s="11">
        <f t="shared" si="3"/>
        <v>-0.62977501363300803</v>
      </c>
      <c r="AB10" s="10">
        <f t="shared" si="19"/>
        <v>0.62977501363300814</v>
      </c>
      <c r="AC10" s="9">
        <v>37.953777313232422</v>
      </c>
      <c r="AD10" s="11">
        <v>33.98015022277832</v>
      </c>
      <c r="AE10" s="11">
        <f t="shared" si="20"/>
        <v>8.6269611455169333</v>
      </c>
      <c r="AF10" s="11">
        <f t="shared" si="21"/>
        <v>5.8859781698477924</v>
      </c>
      <c r="AG10" s="11">
        <f t="shared" si="4"/>
        <v>-2.7409829756691408</v>
      </c>
      <c r="AH10" s="10">
        <f t="shared" si="22"/>
        <v>2.7409829756691408</v>
      </c>
      <c r="AI10" s="9">
        <v>37.222999999999999</v>
      </c>
      <c r="AJ10" s="11">
        <v>34.234999999999999</v>
      </c>
      <c r="AK10" s="11">
        <f t="shared" si="23"/>
        <v>7.8961838322845104</v>
      </c>
      <c r="AL10" s="11">
        <f t="shared" si="24"/>
        <v>6.1408279470694715</v>
      </c>
      <c r="AM10" s="11">
        <f t="shared" si="5"/>
        <v>-1.7553558852150388</v>
      </c>
      <c r="AN10" s="10">
        <f t="shared" si="25"/>
        <v>1.7553558852150388</v>
      </c>
      <c r="AO10" s="9">
        <v>40</v>
      </c>
      <c r="AP10" s="11">
        <v>34.149000000000001</v>
      </c>
      <c r="AQ10" s="11">
        <f t="shared" si="26"/>
        <v>10.673183832284511</v>
      </c>
      <c r="AR10" s="11">
        <f t="shared" si="27"/>
        <v>6.054827947069473</v>
      </c>
      <c r="AS10" s="11">
        <f t="shared" si="6"/>
        <v>-4.6183558852150384</v>
      </c>
      <c r="AT10" s="10">
        <f t="shared" si="28"/>
        <v>4.6183558852150384</v>
      </c>
      <c r="AU10" s="9">
        <v>40</v>
      </c>
      <c r="AV10" s="11">
        <v>33.738500000000002</v>
      </c>
      <c r="AW10" s="11">
        <f t="shared" si="29"/>
        <v>10.673183832284511</v>
      </c>
      <c r="AX10" s="11">
        <f t="shared" si="30"/>
        <v>5.644327947069474</v>
      </c>
      <c r="AY10" s="11">
        <f t="shared" si="7"/>
        <v>-5.0288558852150373</v>
      </c>
      <c r="AZ10" s="10">
        <f t="shared" si="31"/>
        <v>5.0288558852150373</v>
      </c>
      <c r="BA10" s="9">
        <v>40</v>
      </c>
      <c r="BB10" s="11">
        <v>37.222499999999997</v>
      </c>
      <c r="BC10" s="11">
        <f t="shared" si="32"/>
        <v>10.673183832284511</v>
      </c>
      <c r="BD10" s="11">
        <f t="shared" si="33"/>
        <v>9.1283279470694687</v>
      </c>
      <c r="BE10" s="11">
        <f t="shared" si="8"/>
        <v>-1.5448558852150427</v>
      </c>
      <c r="BF10" s="10">
        <f t="shared" si="34"/>
        <v>1.5448558852150425</v>
      </c>
      <c r="BG10" s="9">
        <v>38.863999999999997</v>
      </c>
      <c r="BH10" s="11">
        <v>32.319419860839844</v>
      </c>
      <c r="BI10" s="11">
        <f t="shared" si="35"/>
        <v>9.5371838322845086</v>
      </c>
      <c r="BJ10" s="11">
        <f t="shared" si="36"/>
        <v>4.2252478079093159</v>
      </c>
      <c r="BK10" s="11">
        <f t="shared" si="9"/>
        <v>-5.3119360243751927</v>
      </c>
      <c r="BL10" s="10">
        <f t="shared" si="37"/>
        <v>5.3119360243751927</v>
      </c>
      <c r="BM10" s="9">
        <v>37.964500000000001</v>
      </c>
      <c r="BN10" s="11">
        <v>36.966999999999999</v>
      </c>
      <c r="BO10" s="11">
        <f t="shared" si="38"/>
        <v>8.6376838322845124</v>
      </c>
      <c r="BP10" s="11">
        <f t="shared" si="39"/>
        <v>8.8728279470694709</v>
      </c>
      <c r="BQ10" s="11">
        <f t="shared" si="10"/>
        <v>0.23514411478495845</v>
      </c>
      <c r="BR10" s="10">
        <f t="shared" si="40"/>
        <v>-0.23514411478495847</v>
      </c>
    </row>
    <row r="11" spans="1:70">
      <c r="A11" s="1">
        <v>422089</v>
      </c>
      <c r="B11" s="1">
        <v>1</v>
      </c>
      <c r="C11" s="9">
        <v>32.787999999999997</v>
      </c>
      <c r="D11" s="10">
        <v>27.367000000000001</v>
      </c>
      <c r="E11" s="9">
        <v>19.559504508972168</v>
      </c>
      <c r="F11" s="10">
        <v>17.984514236450195</v>
      </c>
      <c r="G11" s="9">
        <v>29.607406616210938</v>
      </c>
      <c r="H11" s="11">
        <v>24.275782585144043</v>
      </c>
      <c r="I11" s="9">
        <f t="shared" si="0"/>
        <v>26.678273127363997</v>
      </c>
      <c r="J11" s="10">
        <f t="shared" si="0"/>
        <v>22.861236395731041</v>
      </c>
      <c r="K11" s="11">
        <v>33.353050231933594</v>
      </c>
      <c r="L11" s="11">
        <v>28.201626777648926</v>
      </c>
      <c r="M11" s="11">
        <f t="shared" si="11"/>
        <v>6.6747771045695963</v>
      </c>
      <c r="N11" s="11">
        <f t="shared" si="12"/>
        <v>5.3403903819178851</v>
      </c>
      <c r="O11" s="11">
        <f t="shared" si="1"/>
        <v>-1.3343867226517112</v>
      </c>
      <c r="P11" s="10">
        <f t="shared" si="13"/>
        <v>1.3343867226517112</v>
      </c>
      <c r="Q11" s="9">
        <v>30.298111915588379</v>
      </c>
      <c r="R11" s="11">
        <v>25.776761054992676</v>
      </c>
      <c r="S11" s="11">
        <f t="shared" si="14"/>
        <v>3.6198387882243814</v>
      </c>
      <c r="T11" s="11">
        <f t="shared" si="15"/>
        <v>2.9155246592616351</v>
      </c>
      <c r="U11" s="11">
        <f t="shared" si="2"/>
        <v>-0.70431412896274637</v>
      </c>
      <c r="V11" s="10">
        <f t="shared" si="16"/>
        <v>0.70431412896274626</v>
      </c>
      <c r="W11" s="9">
        <v>33.886150360107422</v>
      </c>
      <c r="X11" s="11">
        <v>27.988990783691406</v>
      </c>
      <c r="Y11" s="11">
        <f t="shared" si="17"/>
        <v>7.2078772327434244</v>
      </c>
      <c r="Z11" s="11">
        <f t="shared" si="18"/>
        <v>5.1277543879603655</v>
      </c>
      <c r="AA11" s="11">
        <f t="shared" si="3"/>
        <v>-2.0801228447830589</v>
      </c>
      <c r="AB11" s="10">
        <f t="shared" si="19"/>
        <v>2.0801228447830589</v>
      </c>
      <c r="AC11" s="9">
        <v>35.373023986816406</v>
      </c>
      <c r="AD11" s="11">
        <v>28.648215293884277</v>
      </c>
      <c r="AE11" s="11">
        <f t="shared" si="20"/>
        <v>8.6947508594524088</v>
      </c>
      <c r="AF11" s="11">
        <f t="shared" si="21"/>
        <v>5.7869788981532366</v>
      </c>
      <c r="AG11" s="11">
        <f t="shared" si="4"/>
        <v>-2.9077719612991721</v>
      </c>
      <c r="AH11" s="10">
        <f t="shared" si="22"/>
        <v>2.9077719612991721</v>
      </c>
      <c r="AI11" s="9">
        <v>36.225999999999999</v>
      </c>
      <c r="AJ11" s="11">
        <v>27.047999999999998</v>
      </c>
      <c r="AK11" s="11">
        <f t="shared" si="23"/>
        <v>9.5477268726360016</v>
      </c>
      <c r="AL11" s="11">
        <f t="shared" si="24"/>
        <v>4.1867636042689576</v>
      </c>
      <c r="AM11" s="11">
        <f t="shared" si="5"/>
        <v>-5.3609632683670441</v>
      </c>
      <c r="AN11" s="10">
        <f t="shared" si="25"/>
        <v>5.3609632683670441</v>
      </c>
      <c r="AO11" s="9">
        <v>33.667000000000002</v>
      </c>
      <c r="AP11" s="11">
        <v>26.759</v>
      </c>
      <c r="AQ11" s="11">
        <f t="shared" si="26"/>
        <v>6.9887268726360041</v>
      </c>
      <c r="AR11" s="11">
        <f t="shared" si="27"/>
        <v>3.8977636042689596</v>
      </c>
      <c r="AS11" s="11">
        <f t="shared" si="6"/>
        <v>-3.0909632683670445</v>
      </c>
      <c r="AT11" s="10">
        <f t="shared" si="28"/>
        <v>3.0909632683670445</v>
      </c>
      <c r="AU11" s="9">
        <v>33.371499999999997</v>
      </c>
      <c r="AV11" s="11">
        <v>27.5855</v>
      </c>
      <c r="AW11" s="11">
        <f t="shared" si="29"/>
        <v>6.693226872636</v>
      </c>
      <c r="AX11" s="11">
        <f t="shared" si="30"/>
        <v>4.724263604268959</v>
      </c>
      <c r="AY11" s="11">
        <f t="shared" si="7"/>
        <v>-1.9689632683670411</v>
      </c>
      <c r="AZ11" s="10">
        <f t="shared" si="31"/>
        <v>1.9689632683670411</v>
      </c>
      <c r="BA11" s="9">
        <v>37.658500000000004</v>
      </c>
      <c r="BB11" s="11">
        <v>29.224499999999999</v>
      </c>
      <c r="BC11" s="11">
        <f t="shared" si="32"/>
        <v>10.980226872636006</v>
      </c>
      <c r="BD11" s="11">
        <f t="shared" si="33"/>
        <v>6.3632636042689583</v>
      </c>
      <c r="BE11" s="11">
        <f t="shared" si="8"/>
        <v>-4.6169632683670478</v>
      </c>
      <c r="BF11" s="10">
        <f t="shared" si="34"/>
        <v>4.6169632683670478</v>
      </c>
      <c r="BG11" s="9">
        <v>32.827081680297852</v>
      </c>
      <c r="BH11" s="11">
        <v>26.51533031463623</v>
      </c>
      <c r="BI11" s="11">
        <f t="shared" si="35"/>
        <v>6.1488085529338541</v>
      </c>
      <c r="BJ11" s="11">
        <f t="shared" si="36"/>
        <v>3.6540939189051898</v>
      </c>
      <c r="BK11" s="11">
        <f t="shared" si="9"/>
        <v>-2.4947146340286643</v>
      </c>
      <c r="BL11" s="10">
        <f t="shared" si="37"/>
        <v>2.4947146340286643</v>
      </c>
      <c r="BM11" s="9">
        <v>34.853000000000002</v>
      </c>
      <c r="BN11" s="11">
        <v>28.610500000000002</v>
      </c>
      <c r="BO11" s="11">
        <f t="shared" si="38"/>
        <v>8.1747268726360041</v>
      </c>
      <c r="BP11" s="11">
        <f t="shared" si="39"/>
        <v>5.7492636042689611</v>
      </c>
      <c r="BQ11" s="11">
        <f t="shared" si="10"/>
        <v>-2.425463268367043</v>
      </c>
      <c r="BR11" s="10">
        <f t="shared" si="40"/>
        <v>2.425463268367043</v>
      </c>
    </row>
    <row r="12" spans="1:70">
      <c r="A12" s="1">
        <v>422134</v>
      </c>
      <c r="B12" s="1">
        <v>1</v>
      </c>
      <c r="C12" s="9">
        <v>32.370999999999995</v>
      </c>
      <c r="D12" s="10">
        <v>26.988</v>
      </c>
      <c r="E12" s="9">
        <v>22.130825042724609</v>
      </c>
      <c r="F12" s="10">
        <v>18.184635162353516</v>
      </c>
      <c r="G12" s="9">
        <v>29.210906028747559</v>
      </c>
      <c r="H12" s="11">
        <v>24.661357879638672</v>
      </c>
      <c r="I12" s="9">
        <f t="shared" si="0"/>
        <v>27.55706217344769</v>
      </c>
      <c r="J12" s="10">
        <f t="shared" si="0"/>
        <v>22.959588134709488</v>
      </c>
      <c r="K12" s="11">
        <v>32.802095413208008</v>
      </c>
      <c r="L12" s="11">
        <v>28.500267028808594</v>
      </c>
      <c r="M12" s="11">
        <f t="shared" si="11"/>
        <v>5.2450332397603177</v>
      </c>
      <c r="N12" s="11">
        <f t="shared" si="12"/>
        <v>5.5406788940991056</v>
      </c>
      <c r="O12" s="11">
        <f t="shared" si="1"/>
        <v>0.29564565433878798</v>
      </c>
      <c r="P12" s="10">
        <f t="shared" si="13"/>
        <v>-0.29564565433878792</v>
      </c>
      <c r="Q12" s="9">
        <v>31.525431632995605</v>
      </c>
      <c r="R12" s="11">
        <v>26.55</v>
      </c>
      <c r="S12" s="11">
        <f t="shared" si="14"/>
        <v>3.9683694595479153</v>
      </c>
      <c r="T12" s="11">
        <f t="shared" si="15"/>
        <v>3.5904118652905126</v>
      </c>
      <c r="U12" s="11">
        <f t="shared" si="2"/>
        <v>-0.37795759425740272</v>
      </c>
      <c r="V12" s="10">
        <f t="shared" si="16"/>
        <v>0.37795759425740277</v>
      </c>
      <c r="W12" s="9">
        <v>32.588876724243164</v>
      </c>
      <c r="X12" s="11">
        <v>26.798999999999999</v>
      </c>
      <c r="Y12" s="11">
        <f t="shared" si="17"/>
        <v>5.0318145507954739</v>
      </c>
      <c r="Z12" s="11">
        <f t="shared" si="18"/>
        <v>3.8394118652905114</v>
      </c>
      <c r="AA12" s="11">
        <f t="shared" si="3"/>
        <v>-1.1924026855049625</v>
      </c>
      <c r="AB12" s="10">
        <f t="shared" si="19"/>
        <v>1.1924026855049628</v>
      </c>
      <c r="AC12" s="9">
        <v>34.351993560791016</v>
      </c>
      <c r="AD12" s="11">
        <v>28.421323776245117</v>
      </c>
      <c r="AE12" s="11">
        <f t="shared" si="20"/>
        <v>6.7949313873433255</v>
      </c>
      <c r="AF12" s="11">
        <f t="shared" si="21"/>
        <v>5.4617356415356291</v>
      </c>
      <c r="AG12" s="11">
        <f t="shared" si="4"/>
        <v>-1.3331957458076964</v>
      </c>
      <c r="AH12" s="10">
        <f t="shared" si="22"/>
        <v>1.3331957458076962</v>
      </c>
      <c r="AI12" s="9">
        <v>35.040500000000002</v>
      </c>
      <c r="AJ12" s="11">
        <v>26.138000000000002</v>
      </c>
      <c r="AK12" s="11">
        <f t="shared" si="23"/>
        <v>7.4834378265523114</v>
      </c>
      <c r="AL12" s="11">
        <f t="shared" si="24"/>
        <v>3.1784118652905136</v>
      </c>
      <c r="AM12" s="11">
        <f t="shared" si="5"/>
        <v>-4.3050259612617978</v>
      </c>
      <c r="AN12" s="10">
        <f t="shared" si="25"/>
        <v>4.3050259612617978</v>
      </c>
      <c r="AO12" s="9">
        <v>34.294124603271484</v>
      </c>
      <c r="AP12" s="11">
        <v>26.298999999999999</v>
      </c>
      <c r="AQ12" s="11">
        <f t="shared" si="26"/>
        <v>6.7370624298237942</v>
      </c>
      <c r="AR12" s="11">
        <f t="shared" si="27"/>
        <v>3.3394118652905114</v>
      </c>
      <c r="AS12" s="11">
        <f t="shared" si="6"/>
        <v>-3.3976505645332828</v>
      </c>
      <c r="AT12" s="10">
        <f t="shared" si="28"/>
        <v>3.3976505645332824</v>
      </c>
      <c r="AU12" s="9">
        <v>32.645499999999998</v>
      </c>
      <c r="AV12" s="11">
        <v>26.801000000000002</v>
      </c>
      <c r="AW12" s="11">
        <f t="shared" si="29"/>
        <v>5.0884378265523083</v>
      </c>
      <c r="AX12" s="11">
        <f t="shared" si="30"/>
        <v>3.8414118652905138</v>
      </c>
      <c r="AY12" s="11">
        <f t="shared" si="7"/>
        <v>-1.2470259612617944</v>
      </c>
      <c r="AZ12" s="10">
        <f t="shared" si="31"/>
        <v>1.2470259612617944</v>
      </c>
      <c r="BA12" s="9">
        <v>39.085000000000001</v>
      </c>
      <c r="BB12" s="11">
        <v>29.733000000000001</v>
      </c>
      <c r="BC12" s="11">
        <f t="shared" si="32"/>
        <v>11.527937826552311</v>
      </c>
      <c r="BD12" s="11">
        <f t="shared" si="33"/>
        <v>6.7734118652905124</v>
      </c>
      <c r="BE12" s="11">
        <f t="shared" si="8"/>
        <v>-4.7545259612617983</v>
      </c>
      <c r="BF12" s="10">
        <f t="shared" si="34"/>
        <v>4.7545259612617983</v>
      </c>
      <c r="BG12" s="9">
        <v>31.708284378051758</v>
      </c>
      <c r="BH12" s="11">
        <v>26.109725952148438</v>
      </c>
      <c r="BI12" s="11">
        <f t="shared" si="35"/>
        <v>4.1512222046040677</v>
      </c>
      <c r="BJ12" s="11">
        <f t="shared" si="36"/>
        <v>3.1501378174389494</v>
      </c>
      <c r="BK12" s="11">
        <f t="shared" si="9"/>
        <v>-1.0010843871651183</v>
      </c>
      <c r="BL12" s="10">
        <f t="shared" si="37"/>
        <v>1.0010843871651181</v>
      </c>
      <c r="BM12" s="9">
        <v>34.438500000000005</v>
      </c>
      <c r="BN12" s="11">
        <v>27.73</v>
      </c>
      <c r="BO12" s="11">
        <f t="shared" si="38"/>
        <v>6.8814378265523146</v>
      </c>
      <c r="BP12" s="11">
        <f t="shared" si="39"/>
        <v>4.7704118652905123</v>
      </c>
      <c r="BQ12" s="11">
        <f t="shared" si="10"/>
        <v>-2.1110259612618023</v>
      </c>
      <c r="BR12" s="10">
        <f t="shared" si="40"/>
        <v>2.1110259612618023</v>
      </c>
    </row>
    <row r="13" spans="1:70">
      <c r="A13" s="1">
        <v>412423</v>
      </c>
      <c r="B13" s="1">
        <v>0</v>
      </c>
      <c r="C13" s="9">
        <v>28.259</v>
      </c>
      <c r="D13" s="10">
        <v>29.306000000000001</v>
      </c>
      <c r="E13" s="9">
        <v>18.894719123840332</v>
      </c>
      <c r="F13" s="10">
        <v>19.190285682678223</v>
      </c>
      <c r="G13" s="9">
        <v>25.272321701049805</v>
      </c>
      <c r="H13" s="11">
        <v>26.470561027526855</v>
      </c>
      <c r="I13" s="9">
        <f t="shared" si="0"/>
        <v>23.807518127173623</v>
      </c>
      <c r="J13" s="10">
        <f t="shared" si="0"/>
        <v>24.599920888398035</v>
      </c>
      <c r="K13" s="11">
        <v>29.586243629455566</v>
      </c>
      <c r="L13" s="11">
        <v>30.244029998779297</v>
      </c>
      <c r="M13" s="11">
        <f t="shared" si="11"/>
        <v>5.7787255022819437</v>
      </c>
      <c r="N13" s="11">
        <f t="shared" si="12"/>
        <v>5.6441091103812617</v>
      </c>
      <c r="O13" s="11">
        <f t="shared" si="1"/>
        <v>-0.13461639190068198</v>
      </c>
      <c r="P13" s="10">
        <f t="shared" si="13"/>
        <v>0.13461639190068195</v>
      </c>
      <c r="Q13" s="9">
        <v>27.7642822265625</v>
      </c>
      <c r="R13" s="11">
        <v>28.340734481811523</v>
      </c>
      <c r="S13" s="11">
        <f t="shared" si="14"/>
        <v>3.9567640993888773</v>
      </c>
      <c r="T13" s="11">
        <f t="shared" si="15"/>
        <v>3.7408135934134883</v>
      </c>
      <c r="U13" s="11">
        <f t="shared" si="2"/>
        <v>-0.21595050597538901</v>
      </c>
      <c r="V13" s="10">
        <f t="shared" si="16"/>
        <v>0.21595050597538903</v>
      </c>
      <c r="W13" s="9">
        <v>29.39704418182373</v>
      </c>
      <c r="X13" s="11">
        <v>30.58627986907959</v>
      </c>
      <c r="Y13" s="11">
        <f t="shared" si="17"/>
        <v>5.5895260546501078</v>
      </c>
      <c r="Z13" s="11">
        <f t="shared" si="18"/>
        <v>5.9863589806815547</v>
      </c>
      <c r="AA13" s="11">
        <f t="shared" si="3"/>
        <v>0.39683292603144693</v>
      </c>
      <c r="AB13" s="10">
        <f t="shared" si="19"/>
        <v>-0.39683292603144693</v>
      </c>
      <c r="AC13" s="9">
        <v>29.91324520111084</v>
      </c>
      <c r="AD13" s="11">
        <v>31.074260711669922</v>
      </c>
      <c r="AE13" s="11">
        <f t="shared" si="20"/>
        <v>6.1057270739372171</v>
      </c>
      <c r="AF13" s="11">
        <f t="shared" si="21"/>
        <v>6.4743398232718867</v>
      </c>
      <c r="AG13" s="11">
        <f t="shared" si="4"/>
        <v>0.36861274933466959</v>
      </c>
      <c r="AH13" s="10">
        <f t="shared" si="22"/>
        <v>-0.36861274933466964</v>
      </c>
      <c r="AI13" s="9">
        <v>27.858255386352539</v>
      </c>
      <c r="AJ13" s="11">
        <v>30.309815406799316</v>
      </c>
      <c r="AK13" s="11">
        <f t="shared" si="23"/>
        <v>4.0507372591789164</v>
      </c>
      <c r="AL13" s="11">
        <f t="shared" si="24"/>
        <v>5.7098945184012813</v>
      </c>
      <c r="AM13" s="11">
        <f t="shared" si="5"/>
        <v>1.6591572592223649</v>
      </c>
      <c r="AN13" s="10">
        <f t="shared" si="25"/>
        <v>-1.6591572592223649</v>
      </c>
      <c r="AO13" s="9">
        <v>30.133513450622559</v>
      </c>
      <c r="AP13" s="11">
        <v>32.580833435058594</v>
      </c>
      <c r="AQ13" s="11">
        <f t="shared" si="26"/>
        <v>6.3259953234489359</v>
      </c>
      <c r="AR13" s="11">
        <f t="shared" si="27"/>
        <v>7.9809125466605586</v>
      </c>
      <c r="AS13" s="11">
        <f t="shared" si="6"/>
        <v>1.6549172232116227</v>
      </c>
      <c r="AT13" s="10">
        <f t="shared" si="28"/>
        <v>-1.6549172232116227</v>
      </c>
      <c r="AU13" s="9">
        <v>29.784500000000001</v>
      </c>
      <c r="AV13" s="11">
        <v>30.237500000000001</v>
      </c>
      <c r="AW13" s="11">
        <f t="shared" si="29"/>
        <v>5.9769818728263786</v>
      </c>
      <c r="AX13" s="11">
        <f t="shared" si="30"/>
        <v>5.6375791116019656</v>
      </c>
      <c r="AY13" s="11">
        <f t="shared" si="7"/>
        <v>-0.33940276122441304</v>
      </c>
      <c r="AZ13" s="10">
        <f t="shared" si="31"/>
        <v>0.33940276122441315</v>
      </c>
      <c r="BA13" s="9">
        <v>32.460999999999999</v>
      </c>
      <c r="BB13" s="11">
        <v>33.763000000000005</v>
      </c>
      <c r="BC13" s="11">
        <f t="shared" si="32"/>
        <v>8.6534818728263758</v>
      </c>
      <c r="BD13" s="11">
        <f t="shared" si="33"/>
        <v>9.1630791116019701</v>
      </c>
      <c r="BE13" s="11">
        <f t="shared" si="8"/>
        <v>0.50959723877559426</v>
      </c>
      <c r="BF13" s="10">
        <f t="shared" si="34"/>
        <v>-0.50959723877559415</v>
      </c>
      <c r="BG13" s="9">
        <v>28.83929443359375</v>
      </c>
      <c r="BH13" s="11">
        <v>30.620911598205566</v>
      </c>
      <c r="BI13" s="11">
        <f t="shared" si="35"/>
        <v>5.0317763064201273</v>
      </c>
      <c r="BJ13" s="11">
        <f t="shared" si="36"/>
        <v>6.0209907098075313</v>
      </c>
      <c r="BK13" s="11">
        <f t="shared" si="9"/>
        <v>0.98921440338740396</v>
      </c>
      <c r="BL13" s="10">
        <f t="shared" si="37"/>
        <v>-0.98921440338740385</v>
      </c>
      <c r="BM13" s="9">
        <v>30.844999999999999</v>
      </c>
      <c r="BN13" s="11">
        <v>32.320499999999996</v>
      </c>
      <c r="BO13" s="11">
        <f t="shared" si="38"/>
        <v>7.0374818728263762</v>
      </c>
      <c r="BP13" s="11">
        <f t="shared" si="39"/>
        <v>7.7205791116019604</v>
      </c>
      <c r="BQ13" s="11">
        <f t="shared" si="10"/>
        <v>0.68309723877558426</v>
      </c>
      <c r="BR13" s="10">
        <f t="shared" si="40"/>
        <v>-0.68309723877558426</v>
      </c>
    </row>
    <row r="14" spans="1:70">
      <c r="A14" s="1">
        <v>412464</v>
      </c>
      <c r="B14" s="1">
        <v>0</v>
      </c>
      <c r="C14" s="9">
        <v>30.430999999999997</v>
      </c>
      <c r="D14" s="10">
        <v>30.051500000000001</v>
      </c>
      <c r="E14" s="9">
        <v>21.207818984985352</v>
      </c>
      <c r="F14" s="10">
        <v>20.179421424865723</v>
      </c>
      <c r="G14" s="9">
        <v>27.777812004089355</v>
      </c>
      <c r="H14" s="11">
        <v>26.602825164794922</v>
      </c>
      <c r="I14" s="9">
        <f t="shared" si="0"/>
        <v>26.171990587267356</v>
      </c>
      <c r="J14" s="10">
        <f t="shared" si="0"/>
        <v>25.267806452714971</v>
      </c>
      <c r="K14" s="11">
        <v>32.860870361328125</v>
      </c>
      <c r="L14" s="11">
        <v>31.07771110534668</v>
      </c>
      <c r="M14" s="11">
        <f t="shared" si="11"/>
        <v>6.6888797740607693</v>
      </c>
      <c r="N14" s="11">
        <f t="shared" si="12"/>
        <v>5.8099046526317082</v>
      </c>
      <c r="O14" s="11">
        <f t="shared" si="1"/>
        <v>-0.87897512142906109</v>
      </c>
      <c r="P14" s="10">
        <f t="shared" si="13"/>
        <v>0.87897512142906109</v>
      </c>
      <c r="Q14" s="9">
        <v>30.159358978271484</v>
      </c>
      <c r="R14" s="11">
        <v>29.156787872314453</v>
      </c>
      <c r="S14" s="11">
        <f t="shared" si="14"/>
        <v>3.9873683910041287</v>
      </c>
      <c r="T14" s="11">
        <f t="shared" si="15"/>
        <v>3.8889814195994816</v>
      </c>
      <c r="U14" s="11">
        <f t="shared" si="2"/>
        <v>-9.8386971404647028E-2</v>
      </c>
      <c r="V14" s="10">
        <f t="shared" si="16"/>
        <v>9.8386971404647028E-2</v>
      </c>
      <c r="W14" s="9">
        <v>29.39704418182373</v>
      </c>
      <c r="X14" s="11">
        <v>30.58627986907959</v>
      </c>
      <c r="Y14" s="11">
        <f t="shared" si="17"/>
        <v>3.2250535945563747</v>
      </c>
      <c r="Z14" s="11">
        <f t="shared" si="18"/>
        <v>5.3184734163646183</v>
      </c>
      <c r="AA14" s="11">
        <f t="shared" si="3"/>
        <v>2.0934198218082436</v>
      </c>
      <c r="AB14" s="10">
        <f t="shared" si="19"/>
        <v>-2.0934198218082436</v>
      </c>
      <c r="AC14" s="9">
        <v>32.868629455566406</v>
      </c>
      <c r="AD14" s="11">
        <v>32.005867958068848</v>
      </c>
      <c r="AE14" s="11">
        <f t="shared" si="20"/>
        <v>6.6966388682990505</v>
      </c>
      <c r="AF14" s="11">
        <f t="shared" si="21"/>
        <v>6.7380615053538762</v>
      </c>
      <c r="AG14" s="11">
        <f t="shared" si="4"/>
        <v>4.1422637054825628E-2</v>
      </c>
      <c r="AH14" s="10">
        <f t="shared" si="22"/>
        <v>-4.1422637054825712E-2</v>
      </c>
      <c r="AI14" s="9">
        <v>30.863322257995605</v>
      </c>
      <c r="AJ14" s="11">
        <v>29.615564346313477</v>
      </c>
      <c r="AK14" s="11">
        <f t="shared" si="23"/>
        <v>4.6913316707282497</v>
      </c>
      <c r="AL14" s="11">
        <f t="shared" si="24"/>
        <v>4.3477578935985051</v>
      </c>
      <c r="AM14" s="11">
        <f t="shared" si="5"/>
        <v>-0.34357377712974468</v>
      </c>
      <c r="AN14" s="10">
        <f t="shared" si="25"/>
        <v>0.34357377712974474</v>
      </c>
      <c r="AO14" s="9">
        <v>29.48</v>
      </c>
      <c r="AP14" s="11">
        <v>30.004999999999999</v>
      </c>
      <c r="AQ14" s="11">
        <f t="shared" si="26"/>
        <v>3.3080094127326447</v>
      </c>
      <c r="AR14" s="11">
        <f t="shared" si="27"/>
        <v>4.7371935472850275</v>
      </c>
      <c r="AS14" s="11">
        <f t="shared" si="6"/>
        <v>1.4291841345523828</v>
      </c>
      <c r="AT14" s="10">
        <f t="shared" si="28"/>
        <v>-1.4291841345523828</v>
      </c>
      <c r="AU14" s="9">
        <v>33.442499999999995</v>
      </c>
      <c r="AV14" s="11">
        <v>31.719000000000001</v>
      </c>
      <c r="AW14" s="11">
        <f t="shared" si="29"/>
        <v>7.2705094127326397</v>
      </c>
      <c r="AX14" s="11">
        <f t="shared" si="30"/>
        <v>6.4511935472850297</v>
      </c>
      <c r="AY14" s="11">
        <f t="shared" si="7"/>
        <v>-0.81931586544761004</v>
      </c>
      <c r="AZ14" s="10">
        <f t="shared" si="31"/>
        <v>0.81931586544761004</v>
      </c>
      <c r="BA14" s="9">
        <v>35.31</v>
      </c>
      <c r="BB14" s="11">
        <v>34.201500000000003</v>
      </c>
      <c r="BC14" s="11">
        <f t="shared" si="32"/>
        <v>9.1380094127326466</v>
      </c>
      <c r="BD14" s="11">
        <f t="shared" si="33"/>
        <v>8.9336935472850314</v>
      </c>
      <c r="BE14" s="11">
        <f t="shared" si="8"/>
        <v>-0.20431586544761515</v>
      </c>
      <c r="BF14" s="10">
        <f t="shared" si="34"/>
        <v>0.20431586544761518</v>
      </c>
      <c r="BG14" s="9">
        <v>31.568981170654297</v>
      </c>
      <c r="BH14" s="11">
        <v>29.404079437255859</v>
      </c>
      <c r="BI14" s="11">
        <f t="shared" si="35"/>
        <v>5.3969905833869412</v>
      </c>
      <c r="BJ14" s="11">
        <f t="shared" si="36"/>
        <v>4.1362729845408879</v>
      </c>
      <c r="BK14" s="11">
        <f t="shared" si="9"/>
        <v>-1.2607175988460533</v>
      </c>
      <c r="BL14" s="10">
        <f t="shared" si="37"/>
        <v>1.2607175988460531</v>
      </c>
      <c r="BM14" s="9">
        <v>33.423999999999999</v>
      </c>
      <c r="BN14" s="11">
        <v>32.494500000000002</v>
      </c>
      <c r="BO14" s="11">
        <f t="shared" si="38"/>
        <v>7.2520094127326438</v>
      </c>
      <c r="BP14" s="11">
        <f t="shared" si="39"/>
        <v>7.2266935472850307</v>
      </c>
      <c r="BQ14" s="11">
        <f t="shared" si="10"/>
        <v>-2.5315865447613106E-2</v>
      </c>
      <c r="BR14" s="10">
        <f t="shared" si="40"/>
        <v>2.5315865447613193E-2</v>
      </c>
    </row>
    <row r="15" spans="1:70">
      <c r="A15" s="1">
        <v>412468</v>
      </c>
      <c r="B15" s="1">
        <v>0</v>
      </c>
      <c r="C15" s="9">
        <v>29.403500000000001</v>
      </c>
      <c r="D15" s="10">
        <v>31.290500000000002</v>
      </c>
      <c r="E15" s="9">
        <v>22.481471061706543</v>
      </c>
      <c r="F15" s="10">
        <v>20.935491561889648</v>
      </c>
      <c r="G15" s="9">
        <v>29.864161491394043</v>
      </c>
      <c r="H15" s="11">
        <v>28.129326820373535</v>
      </c>
      <c r="I15" s="9">
        <f t="shared" si="0"/>
        <v>27.026596639419935</v>
      </c>
      <c r="J15" s="10">
        <f t="shared" si="0"/>
        <v>26.41303669907867</v>
      </c>
      <c r="K15" s="11">
        <v>32.7425</v>
      </c>
      <c r="L15" s="11">
        <v>32.081500000000005</v>
      </c>
      <c r="M15" s="11">
        <f t="shared" si="11"/>
        <v>5.7159033605800644</v>
      </c>
      <c r="N15" s="11">
        <f t="shared" si="12"/>
        <v>5.668463300921335</v>
      </c>
      <c r="O15" s="11">
        <f t="shared" si="1"/>
        <v>-4.7440059658729439E-2</v>
      </c>
      <c r="P15" s="10">
        <f t="shared" si="13"/>
        <v>4.744005965872948E-2</v>
      </c>
      <c r="Q15" s="9">
        <v>31.760055541992188</v>
      </c>
      <c r="R15" s="11">
        <v>30.912693977355957</v>
      </c>
      <c r="S15" s="11">
        <f t="shared" si="14"/>
        <v>4.7334589025722522</v>
      </c>
      <c r="T15" s="11">
        <f t="shared" si="15"/>
        <v>4.4996572782772866</v>
      </c>
      <c r="U15" s="11">
        <f t="shared" si="2"/>
        <v>-0.23380162429496565</v>
      </c>
      <c r="V15" s="10">
        <f t="shared" si="16"/>
        <v>0.23380162429496568</v>
      </c>
      <c r="W15" s="9">
        <v>32.3612060546875</v>
      </c>
      <c r="X15" s="11">
        <v>31.266040802001953</v>
      </c>
      <c r="Y15" s="11">
        <f t="shared" si="17"/>
        <v>5.3346094152675647</v>
      </c>
      <c r="Z15" s="11">
        <f t="shared" si="18"/>
        <v>4.8530041029232827</v>
      </c>
      <c r="AA15" s="11">
        <f t="shared" si="3"/>
        <v>-0.48160531234428205</v>
      </c>
      <c r="AB15" s="10">
        <f t="shared" si="19"/>
        <v>0.48160531234428205</v>
      </c>
      <c r="AC15" s="9">
        <v>32.035030364990234</v>
      </c>
      <c r="AD15" s="11">
        <v>33.284034729003906</v>
      </c>
      <c r="AE15" s="11">
        <f t="shared" si="20"/>
        <v>5.0084337255702991</v>
      </c>
      <c r="AF15" s="11">
        <f t="shared" si="21"/>
        <v>6.8709980299252358</v>
      </c>
      <c r="AG15" s="11">
        <f t="shared" si="4"/>
        <v>1.8625643043549367</v>
      </c>
      <c r="AH15" s="10">
        <f t="shared" si="22"/>
        <v>-1.8625643043549365</v>
      </c>
      <c r="AI15" s="9">
        <v>30.525715827941895</v>
      </c>
      <c r="AJ15" s="11">
        <v>32.289810180664062</v>
      </c>
      <c r="AK15" s="11">
        <f t="shared" si="23"/>
        <v>3.4991191885219592</v>
      </c>
      <c r="AL15" s="11">
        <f t="shared" si="24"/>
        <v>5.876773481585392</v>
      </c>
      <c r="AM15" s="11">
        <f t="shared" si="5"/>
        <v>2.3776542930634328</v>
      </c>
      <c r="AN15" s="10">
        <f t="shared" si="25"/>
        <v>-2.3776542930634328</v>
      </c>
      <c r="AO15" s="9">
        <v>31.060133934020996</v>
      </c>
      <c r="AP15" s="11">
        <v>32.918670654296875</v>
      </c>
      <c r="AQ15" s="11">
        <f t="shared" si="26"/>
        <v>4.0335372946010608</v>
      </c>
      <c r="AR15" s="11">
        <f t="shared" si="27"/>
        <v>6.5056339552182045</v>
      </c>
      <c r="AS15" s="11">
        <f t="shared" si="6"/>
        <v>2.4720966606171437</v>
      </c>
      <c r="AT15" s="10">
        <f t="shared" si="28"/>
        <v>-2.4720966606171437</v>
      </c>
      <c r="AU15" s="9">
        <v>32.234499999999997</v>
      </c>
      <c r="AV15" s="11">
        <v>31.008499999999998</v>
      </c>
      <c r="AW15" s="11">
        <f t="shared" si="29"/>
        <v>5.2079033605800618</v>
      </c>
      <c r="AX15" s="11">
        <f t="shared" si="30"/>
        <v>4.5954633009213275</v>
      </c>
      <c r="AY15" s="11">
        <f t="shared" si="7"/>
        <v>-0.61244005965873427</v>
      </c>
      <c r="AZ15" s="10">
        <f t="shared" si="31"/>
        <v>0.61244005965873427</v>
      </c>
      <c r="BA15" s="9">
        <v>32.100499999999997</v>
      </c>
      <c r="BB15" s="11">
        <v>35.582499999999996</v>
      </c>
      <c r="BC15" s="11">
        <f t="shared" si="32"/>
        <v>5.0739033605800614</v>
      </c>
      <c r="BD15" s="11">
        <f t="shared" si="33"/>
        <v>9.1694633009213256</v>
      </c>
      <c r="BE15" s="11">
        <f t="shared" si="8"/>
        <v>4.0955599403412641</v>
      </c>
      <c r="BF15" s="10">
        <f t="shared" si="34"/>
        <v>-4.0955599403412641</v>
      </c>
      <c r="BG15" s="9">
        <v>30.720912933349609</v>
      </c>
      <c r="BH15" s="11">
        <v>30.132044792175293</v>
      </c>
      <c r="BI15" s="11">
        <f t="shared" si="35"/>
        <v>3.6943162939296741</v>
      </c>
      <c r="BJ15" s="11">
        <f t="shared" si="36"/>
        <v>3.7190080930966225</v>
      </c>
      <c r="BK15" s="11">
        <f t="shared" si="9"/>
        <v>2.4691799166948414E-2</v>
      </c>
      <c r="BL15" s="10">
        <f t="shared" si="37"/>
        <v>-2.4691799166948303E-2</v>
      </c>
      <c r="BM15" s="9">
        <v>33.462499999999999</v>
      </c>
      <c r="BN15" s="11">
        <v>32.756500000000003</v>
      </c>
      <c r="BO15" s="11">
        <f t="shared" si="38"/>
        <v>6.4359033605800633</v>
      </c>
      <c r="BP15" s="11">
        <f t="shared" si="39"/>
        <v>6.3434633009213321</v>
      </c>
      <c r="BQ15" s="11">
        <f t="shared" si="10"/>
        <v>-9.2440059658731144E-2</v>
      </c>
      <c r="BR15" s="10">
        <f t="shared" si="40"/>
        <v>9.2440059658731241E-2</v>
      </c>
    </row>
    <row r="16" spans="1:70">
      <c r="A16" s="1">
        <v>412473</v>
      </c>
      <c r="B16" s="1">
        <v>0</v>
      </c>
      <c r="C16" s="9">
        <v>27.9955</v>
      </c>
      <c r="D16" s="10">
        <v>30.095500000000001</v>
      </c>
      <c r="E16" s="9">
        <v>19.350152969360352</v>
      </c>
      <c r="F16" s="10">
        <v>20.121596336364746</v>
      </c>
      <c r="G16" s="9">
        <v>25.748580932617188</v>
      </c>
      <c r="H16" s="11">
        <v>26.67314338684082</v>
      </c>
      <c r="I16" s="9">
        <f t="shared" si="0"/>
        <v>24.071804263391289</v>
      </c>
      <c r="J16" s="10">
        <f t="shared" si="0"/>
        <v>25.278195303829254</v>
      </c>
      <c r="K16" s="11">
        <v>28.595500000000001</v>
      </c>
      <c r="L16" s="11">
        <v>29.831499999999998</v>
      </c>
      <c r="M16" s="11">
        <f t="shared" si="11"/>
        <v>4.5236957366087118</v>
      </c>
      <c r="N16" s="11">
        <f t="shared" si="12"/>
        <v>4.5533046961707448</v>
      </c>
      <c r="O16" s="11">
        <f t="shared" si="1"/>
        <v>2.9608959562033021E-2</v>
      </c>
      <c r="P16" s="10">
        <f t="shared" si="13"/>
        <v>-2.9608959562033122E-2</v>
      </c>
      <c r="Q16" s="9">
        <v>28.472743034362793</v>
      </c>
      <c r="R16" s="11">
        <v>29.613532066345215</v>
      </c>
      <c r="S16" s="11">
        <f t="shared" si="14"/>
        <v>4.4009387709715035</v>
      </c>
      <c r="T16" s="11">
        <f t="shared" si="15"/>
        <v>4.3353367625159613</v>
      </c>
      <c r="U16" s="11">
        <f t="shared" si="2"/>
        <v>-6.5602008455542205E-2</v>
      </c>
      <c r="V16" s="10">
        <f t="shared" si="16"/>
        <v>6.5602008455542329E-2</v>
      </c>
      <c r="W16" s="9">
        <v>30.171622276306152</v>
      </c>
      <c r="X16" s="11">
        <v>30.827451705932617</v>
      </c>
      <c r="Y16" s="11">
        <f t="shared" si="17"/>
        <v>6.0998180129148629</v>
      </c>
      <c r="Z16" s="11">
        <f t="shared" si="18"/>
        <v>5.5492564021033637</v>
      </c>
      <c r="AA16" s="11">
        <f t="shared" si="3"/>
        <v>-0.55056161081149924</v>
      </c>
      <c r="AB16" s="10">
        <f t="shared" si="19"/>
        <v>0.55056161081149935</v>
      </c>
      <c r="AC16" s="9">
        <v>32.572000000000003</v>
      </c>
      <c r="AD16" s="11">
        <v>33.521999999999998</v>
      </c>
      <c r="AE16" s="11">
        <f t="shared" si="20"/>
        <v>8.5001957366087133</v>
      </c>
      <c r="AF16" s="11">
        <f t="shared" si="21"/>
        <v>8.243804696170745</v>
      </c>
      <c r="AG16" s="11">
        <f t="shared" si="4"/>
        <v>-0.25639104043796834</v>
      </c>
      <c r="AH16" s="10">
        <f t="shared" si="22"/>
        <v>0.2563910404379684</v>
      </c>
      <c r="AI16" s="9">
        <v>29.542518615722656</v>
      </c>
      <c r="AJ16" s="11">
        <v>29.760212898254395</v>
      </c>
      <c r="AK16" s="11">
        <f t="shared" si="23"/>
        <v>5.4707143523313668</v>
      </c>
      <c r="AL16" s="11">
        <f t="shared" si="24"/>
        <v>4.482017594425141</v>
      </c>
      <c r="AM16" s="11">
        <f t="shared" si="5"/>
        <v>-0.9886967579062258</v>
      </c>
      <c r="AN16" s="10">
        <f t="shared" si="25"/>
        <v>0.9886967579062258</v>
      </c>
      <c r="AO16" s="9">
        <v>30.481142044067383</v>
      </c>
      <c r="AP16" s="11">
        <v>31.312739372253418</v>
      </c>
      <c r="AQ16" s="11">
        <f t="shared" si="26"/>
        <v>6.4093377806760934</v>
      </c>
      <c r="AR16" s="11">
        <f t="shared" si="27"/>
        <v>6.0345440684241645</v>
      </c>
      <c r="AS16" s="11">
        <f t="shared" si="6"/>
        <v>-0.37479371225192892</v>
      </c>
      <c r="AT16" s="10">
        <f t="shared" si="28"/>
        <v>0.37479371225192892</v>
      </c>
      <c r="AU16" s="9">
        <v>29.748999999999999</v>
      </c>
      <c r="AV16" s="11">
        <v>30.576000000000001</v>
      </c>
      <c r="AW16" s="11">
        <f t="shared" si="29"/>
        <v>5.6771957366087094</v>
      </c>
      <c r="AX16" s="11">
        <f t="shared" si="30"/>
        <v>5.297804696170747</v>
      </c>
      <c r="AY16" s="11">
        <f t="shared" si="7"/>
        <v>-0.37939104043796235</v>
      </c>
      <c r="AZ16" s="10">
        <f t="shared" si="31"/>
        <v>0.37939104043796223</v>
      </c>
      <c r="BA16" s="9">
        <v>32.705500000000001</v>
      </c>
      <c r="BB16" s="11">
        <v>33.073999999999998</v>
      </c>
      <c r="BC16" s="11">
        <f t="shared" si="32"/>
        <v>8.6336957366087113</v>
      </c>
      <c r="BD16" s="11">
        <f t="shared" si="33"/>
        <v>7.7958046961707446</v>
      </c>
      <c r="BE16" s="11">
        <f t="shared" si="8"/>
        <v>-0.83789104043796669</v>
      </c>
      <c r="BF16" s="10">
        <f t="shared" si="34"/>
        <v>0.83789104043796658</v>
      </c>
      <c r="BG16" s="9">
        <v>29.572094917297363</v>
      </c>
      <c r="BH16" s="11">
        <v>29.781331062316895</v>
      </c>
      <c r="BI16" s="11">
        <f t="shared" si="35"/>
        <v>5.5002906539060739</v>
      </c>
      <c r="BJ16" s="11">
        <f t="shared" si="36"/>
        <v>4.503135758487641</v>
      </c>
      <c r="BK16" s="11">
        <f t="shared" si="9"/>
        <v>-0.99715489541843283</v>
      </c>
      <c r="BL16" s="10">
        <f t="shared" si="37"/>
        <v>0.99715489541843283</v>
      </c>
      <c r="BM16" s="9">
        <v>31.6645</v>
      </c>
      <c r="BN16" s="11">
        <v>30.970500000000001</v>
      </c>
      <c r="BO16" s="11">
        <f t="shared" si="38"/>
        <v>7.5926957366087109</v>
      </c>
      <c r="BP16" s="11">
        <f t="shared" si="39"/>
        <v>5.6923046961707477</v>
      </c>
      <c r="BQ16" s="11">
        <f t="shared" si="10"/>
        <v>-1.9003910404379631</v>
      </c>
      <c r="BR16" s="10">
        <f t="shared" si="40"/>
        <v>1.9003910404379634</v>
      </c>
    </row>
    <row r="17" spans="1:70">
      <c r="A17" s="1">
        <v>422075</v>
      </c>
      <c r="B17" s="1">
        <v>0</v>
      </c>
      <c r="C17" s="9">
        <v>28.524999999999999</v>
      </c>
      <c r="D17" s="10">
        <v>33.58</v>
      </c>
      <c r="E17" s="9">
        <v>19.443727493286133</v>
      </c>
      <c r="F17" s="10">
        <v>23.445524215698242</v>
      </c>
      <c r="G17" s="9">
        <v>25.474261283874512</v>
      </c>
      <c r="H17" s="11">
        <v>33.083669662475586</v>
      </c>
      <c r="I17" s="9">
        <f t="shared" si="0"/>
        <v>24.175135999771349</v>
      </c>
      <c r="J17" s="10">
        <f t="shared" si="0"/>
        <v>29.642723636114368</v>
      </c>
      <c r="K17" s="11">
        <v>29.114999999999998</v>
      </c>
      <c r="L17" s="11">
        <v>33.039000000000001</v>
      </c>
      <c r="M17" s="11">
        <f t="shared" si="11"/>
        <v>4.9398640002286491</v>
      </c>
      <c r="N17" s="11">
        <f t="shared" si="12"/>
        <v>3.396276363885633</v>
      </c>
      <c r="O17" s="11">
        <f t="shared" si="1"/>
        <v>-1.5435876363430161</v>
      </c>
      <c r="P17" s="10">
        <f t="shared" si="13"/>
        <v>1.5435876363430161</v>
      </c>
      <c r="Q17" s="9">
        <v>26.950836181640625</v>
      </c>
      <c r="R17" s="11">
        <v>30.909602165222168</v>
      </c>
      <c r="S17" s="11">
        <f t="shared" si="14"/>
        <v>2.7757001818692757</v>
      </c>
      <c r="T17" s="11">
        <f t="shared" si="15"/>
        <v>1.2668785291077995</v>
      </c>
      <c r="U17" s="11">
        <f t="shared" si="2"/>
        <v>-1.5088216527614762</v>
      </c>
      <c r="V17" s="10">
        <f t="shared" si="16"/>
        <v>1.5088216527614762</v>
      </c>
      <c r="W17" s="9">
        <v>30.297999999999998</v>
      </c>
      <c r="X17" s="11">
        <v>34.710999999999999</v>
      </c>
      <c r="Y17" s="11">
        <f t="shared" si="17"/>
        <v>6.122864000228649</v>
      </c>
      <c r="Z17" s="11">
        <f t="shared" si="18"/>
        <v>5.0682763638856301</v>
      </c>
      <c r="AA17" s="11">
        <f t="shared" si="3"/>
        <v>-1.0545876363430189</v>
      </c>
      <c r="AB17" s="10">
        <f t="shared" si="19"/>
        <v>1.0545876363430189</v>
      </c>
      <c r="AC17" s="9">
        <v>30.599301338195801</v>
      </c>
      <c r="AD17" s="11">
        <v>36.736299514770508</v>
      </c>
      <c r="AE17" s="11">
        <f t="shared" si="20"/>
        <v>6.4241653384244515</v>
      </c>
      <c r="AF17" s="11">
        <f t="shared" si="21"/>
        <v>7.0935758786561394</v>
      </c>
      <c r="AG17" s="11">
        <f t="shared" si="4"/>
        <v>0.66941054023168789</v>
      </c>
      <c r="AH17" s="10">
        <f t="shared" si="22"/>
        <v>-0.66941054023168789</v>
      </c>
      <c r="AI17" s="9">
        <v>29.354500000000002</v>
      </c>
      <c r="AJ17" s="11">
        <v>37.25</v>
      </c>
      <c r="AK17" s="11">
        <f t="shared" si="23"/>
        <v>5.1793640002286523</v>
      </c>
      <c r="AL17" s="11">
        <f t="shared" si="24"/>
        <v>7.6072763638856316</v>
      </c>
      <c r="AM17" s="11">
        <f t="shared" si="5"/>
        <v>2.4279123636569793</v>
      </c>
      <c r="AN17" s="10">
        <f t="shared" si="25"/>
        <v>-2.4279123636569793</v>
      </c>
      <c r="AO17" s="9">
        <v>29.626999999999999</v>
      </c>
      <c r="AP17" s="11">
        <v>34.587000000000003</v>
      </c>
      <c r="AQ17" s="11">
        <f t="shared" si="26"/>
        <v>5.4518640002286496</v>
      </c>
      <c r="AR17" s="11">
        <f t="shared" si="27"/>
        <v>4.9442763638856349</v>
      </c>
      <c r="AS17" s="11">
        <f t="shared" si="6"/>
        <v>-0.50758763634301474</v>
      </c>
      <c r="AT17" s="10">
        <f t="shared" si="28"/>
        <v>0.50758763634301463</v>
      </c>
      <c r="AU17" s="9">
        <v>29.825499999999998</v>
      </c>
      <c r="AV17" s="11">
        <v>34.572500000000005</v>
      </c>
      <c r="AW17" s="11">
        <f t="shared" si="29"/>
        <v>5.6503640002286488</v>
      </c>
      <c r="AX17" s="11">
        <f t="shared" si="30"/>
        <v>4.9297763638856367</v>
      </c>
      <c r="AY17" s="11">
        <f t="shared" si="7"/>
        <v>-0.72058763634301215</v>
      </c>
      <c r="AZ17" s="10">
        <f t="shared" si="31"/>
        <v>0.72058763634301226</v>
      </c>
      <c r="BA17" s="9">
        <v>32.863500000000002</v>
      </c>
      <c r="BB17" s="11">
        <v>40</v>
      </c>
      <c r="BC17" s="11">
        <f t="shared" si="32"/>
        <v>8.6883640002286526</v>
      </c>
      <c r="BD17" s="11">
        <f t="shared" si="33"/>
        <v>10.357276363885632</v>
      </c>
      <c r="BE17" s="11">
        <f t="shared" si="8"/>
        <v>1.6689123636569789</v>
      </c>
      <c r="BF17" s="10">
        <f t="shared" si="34"/>
        <v>-1.6689123636569789</v>
      </c>
      <c r="BG17" s="9">
        <v>28.885225296020508</v>
      </c>
      <c r="BH17" s="11">
        <v>33.842206954956055</v>
      </c>
      <c r="BI17" s="11">
        <f t="shared" si="35"/>
        <v>4.7100892962491585</v>
      </c>
      <c r="BJ17" s="11">
        <f t="shared" si="36"/>
        <v>4.1994833188416862</v>
      </c>
      <c r="BK17" s="11">
        <f t="shared" si="9"/>
        <v>-0.51060597740747227</v>
      </c>
      <c r="BL17" s="10">
        <f t="shared" si="37"/>
        <v>0.51060597740747227</v>
      </c>
      <c r="BM17" s="9">
        <v>31.291499999999999</v>
      </c>
      <c r="BN17" s="11">
        <v>40</v>
      </c>
      <c r="BO17" s="11">
        <f t="shared" si="38"/>
        <v>7.1163640002286499</v>
      </c>
      <c r="BP17" s="11">
        <f t="shared" si="39"/>
        <v>10.357276363885632</v>
      </c>
      <c r="BQ17" s="11">
        <f t="shared" si="10"/>
        <v>3.2409123636569817</v>
      </c>
      <c r="BR17" s="10">
        <f t="shared" si="40"/>
        <v>-3.2409123636569821</v>
      </c>
    </row>
    <row r="18" spans="1:70">
      <c r="A18" s="1">
        <v>422091</v>
      </c>
      <c r="B18" s="1">
        <v>0</v>
      </c>
      <c r="C18" s="9">
        <v>29.939</v>
      </c>
      <c r="D18" s="10">
        <v>33.444000000000003</v>
      </c>
      <c r="E18" s="9">
        <v>20.413532257080078</v>
      </c>
      <c r="F18" s="10">
        <v>25.687560081481934</v>
      </c>
      <c r="G18" s="9">
        <v>27.121505737304688</v>
      </c>
      <c r="H18" s="11">
        <v>33.390903472900391</v>
      </c>
      <c r="I18" s="9">
        <f t="shared" si="0"/>
        <v>25.497039039617651</v>
      </c>
      <c r="J18" s="10">
        <f t="shared" si="0"/>
        <v>30.611861985237329</v>
      </c>
      <c r="K18" s="11">
        <v>30.866887092590332</v>
      </c>
      <c r="L18" s="11">
        <v>39.067999999999998</v>
      </c>
      <c r="M18" s="11">
        <f t="shared" si="11"/>
        <v>5.3698480529726815</v>
      </c>
      <c r="N18" s="11">
        <f t="shared" si="12"/>
        <v>8.4561380147626686</v>
      </c>
      <c r="O18" s="11">
        <f t="shared" si="1"/>
        <v>3.086289961789987</v>
      </c>
      <c r="P18" s="10">
        <f t="shared" si="13"/>
        <v>-3.086289961789987</v>
      </c>
      <c r="Q18" s="9">
        <v>29.481682777404785</v>
      </c>
      <c r="R18" s="11">
        <v>40</v>
      </c>
      <c r="S18" s="11">
        <f t="shared" si="14"/>
        <v>3.9846437377871347</v>
      </c>
      <c r="T18" s="11">
        <f t="shared" si="15"/>
        <v>9.3881380147626707</v>
      </c>
      <c r="U18" s="11">
        <f t="shared" si="2"/>
        <v>5.4034942769755361</v>
      </c>
      <c r="V18" s="10">
        <f t="shared" si="16"/>
        <v>-5.4034942769755361</v>
      </c>
      <c r="W18" s="9">
        <v>31.779172897338867</v>
      </c>
      <c r="X18" s="11">
        <v>37.414459228515625</v>
      </c>
      <c r="Y18" s="11">
        <f t="shared" si="17"/>
        <v>6.2821338577212167</v>
      </c>
      <c r="Z18" s="11">
        <f t="shared" si="18"/>
        <v>6.8025972432782957</v>
      </c>
      <c r="AA18" s="11">
        <f t="shared" si="3"/>
        <v>0.52046338555707905</v>
      </c>
      <c r="AB18" s="10">
        <f t="shared" si="19"/>
        <v>-0.52046338555707905</v>
      </c>
      <c r="AC18" s="9">
        <v>33.671999999999997</v>
      </c>
      <c r="AD18" s="11">
        <v>40</v>
      </c>
      <c r="AE18" s="11">
        <f t="shared" si="20"/>
        <v>8.1749609603823465</v>
      </c>
      <c r="AF18" s="11">
        <f t="shared" si="21"/>
        <v>9.3881380147626707</v>
      </c>
      <c r="AG18" s="11">
        <f t="shared" si="4"/>
        <v>1.2131770543803242</v>
      </c>
      <c r="AH18" s="10">
        <f t="shared" si="22"/>
        <v>-1.2131770543803244</v>
      </c>
      <c r="AI18" s="9">
        <v>31.294</v>
      </c>
      <c r="AJ18" s="11">
        <v>40</v>
      </c>
      <c r="AK18" s="11">
        <f t="shared" si="23"/>
        <v>5.79696096038235</v>
      </c>
      <c r="AL18" s="11">
        <f t="shared" si="24"/>
        <v>9.3881380147626707</v>
      </c>
      <c r="AM18" s="11">
        <f t="shared" si="5"/>
        <v>3.5911770543803208</v>
      </c>
      <c r="AN18" s="10">
        <f t="shared" si="25"/>
        <v>-3.5911770543803208</v>
      </c>
      <c r="AO18" s="9">
        <v>31.676776885986328</v>
      </c>
      <c r="AP18" s="11">
        <v>38.021934509277344</v>
      </c>
      <c r="AQ18" s="11">
        <f t="shared" si="26"/>
        <v>6.1797378463686776</v>
      </c>
      <c r="AR18" s="11">
        <f t="shared" si="27"/>
        <v>7.4100725240400145</v>
      </c>
      <c r="AS18" s="11">
        <f t="shared" si="6"/>
        <v>1.2303346776713369</v>
      </c>
      <c r="AT18" s="10">
        <f t="shared" si="28"/>
        <v>-1.2303346776713371</v>
      </c>
      <c r="AU18" s="9">
        <v>31.059000000000001</v>
      </c>
      <c r="AV18" s="11">
        <v>37.137</v>
      </c>
      <c r="AW18" s="11">
        <f t="shared" si="29"/>
        <v>5.5619609603823505</v>
      </c>
      <c r="AX18" s="11">
        <f t="shared" si="30"/>
        <v>6.5251380147626712</v>
      </c>
      <c r="AY18" s="11">
        <f t="shared" si="7"/>
        <v>0.96317705438032064</v>
      </c>
      <c r="AZ18" s="10">
        <f t="shared" si="31"/>
        <v>-0.96317705438032086</v>
      </c>
      <c r="BA18" s="9">
        <v>34.44</v>
      </c>
      <c r="BB18" s="11">
        <v>40</v>
      </c>
      <c r="BC18" s="11">
        <f t="shared" si="32"/>
        <v>8.9429609603823472</v>
      </c>
      <c r="BD18" s="11">
        <f t="shared" si="33"/>
        <v>9.3881380147626707</v>
      </c>
      <c r="BE18" s="11">
        <f t="shared" si="8"/>
        <v>0.44517705438032351</v>
      </c>
      <c r="BF18" s="10">
        <f t="shared" si="34"/>
        <v>-0.44517705438032351</v>
      </c>
      <c r="BG18" s="9">
        <v>30.137321472167969</v>
      </c>
      <c r="BH18" s="11">
        <v>34.784084320068359</v>
      </c>
      <c r="BI18" s="11">
        <f t="shared" si="35"/>
        <v>4.6402824325503182</v>
      </c>
      <c r="BJ18" s="11">
        <f t="shared" si="36"/>
        <v>4.1722223348310301</v>
      </c>
      <c r="BK18" s="11">
        <f t="shared" si="9"/>
        <v>-0.46806009771928814</v>
      </c>
      <c r="BL18" s="10">
        <f t="shared" si="37"/>
        <v>0.46806009771928803</v>
      </c>
      <c r="BM18" s="9">
        <v>31.359000000000002</v>
      </c>
      <c r="BN18" s="11">
        <v>37.330500000000001</v>
      </c>
      <c r="BO18" s="11">
        <f t="shared" si="38"/>
        <v>5.8619609603823513</v>
      </c>
      <c r="BP18" s="11">
        <f t="shared" si="39"/>
        <v>6.7186380147626714</v>
      </c>
      <c r="BQ18" s="11">
        <f t="shared" si="10"/>
        <v>0.85667705438032016</v>
      </c>
      <c r="BR18" s="10">
        <f t="shared" si="40"/>
        <v>-0.85667705438032016</v>
      </c>
    </row>
    <row r="19" spans="1:70">
      <c r="A19" s="1">
        <v>422098</v>
      </c>
      <c r="B19" s="1">
        <v>0</v>
      </c>
      <c r="C19" s="9">
        <v>33.480499999999999</v>
      </c>
      <c r="D19" s="10">
        <v>31.6265</v>
      </c>
      <c r="E19" s="9">
        <v>22.695499999999999</v>
      </c>
      <c r="F19" s="10">
        <v>21.100999999999999</v>
      </c>
      <c r="G19" s="9">
        <v>28.411999999999999</v>
      </c>
      <c r="H19" s="11">
        <v>26.902999999999999</v>
      </c>
      <c r="I19" s="9">
        <f t="shared" si="0"/>
        <v>27.844825382322341</v>
      </c>
      <c r="J19" s="10">
        <f t="shared" si="0"/>
        <v>26.184942662205202</v>
      </c>
      <c r="K19" s="11">
        <v>32.906999999999996</v>
      </c>
      <c r="L19" s="11">
        <v>31.274000000000001</v>
      </c>
      <c r="M19" s="11">
        <f t="shared" si="11"/>
        <v>5.0621746176776554</v>
      </c>
      <c r="N19" s="11">
        <f t="shared" si="12"/>
        <v>5.0890573377947987</v>
      </c>
      <c r="O19" s="11">
        <f t="shared" si="1"/>
        <v>2.6882720117143322E-2</v>
      </c>
      <c r="P19" s="10">
        <f t="shared" si="13"/>
        <v>-2.688272011714344E-2</v>
      </c>
      <c r="Q19" s="9">
        <v>31.010999999999999</v>
      </c>
      <c r="R19" s="11">
        <v>29.233000000000001</v>
      </c>
      <c r="S19" s="11">
        <f t="shared" si="14"/>
        <v>3.1661746176776582</v>
      </c>
      <c r="T19" s="11">
        <f t="shared" si="15"/>
        <v>3.0480573377947984</v>
      </c>
      <c r="U19" s="11">
        <f t="shared" si="2"/>
        <v>-0.1181172798828598</v>
      </c>
      <c r="V19" s="10">
        <f t="shared" si="16"/>
        <v>0.11811727988285974</v>
      </c>
      <c r="W19" s="9">
        <v>32.974499999999999</v>
      </c>
      <c r="X19" s="11">
        <v>31.428999999999998</v>
      </c>
      <c r="Y19" s="11">
        <f t="shared" si="17"/>
        <v>5.129674617677658</v>
      </c>
      <c r="Z19" s="11">
        <f t="shared" si="18"/>
        <v>5.2440573377947963</v>
      </c>
      <c r="AA19" s="11">
        <f t="shared" si="3"/>
        <v>0.11438272011713835</v>
      </c>
      <c r="AB19" s="10">
        <f t="shared" si="19"/>
        <v>-0.11438272011713817</v>
      </c>
      <c r="AC19" s="9">
        <v>36.351500000000001</v>
      </c>
      <c r="AD19" s="11">
        <v>34.147500000000001</v>
      </c>
      <c r="AE19" s="11">
        <f t="shared" si="20"/>
        <v>8.5066746176776604</v>
      </c>
      <c r="AF19" s="11">
        <f t="shared" si="21"/>
        <v>7.9625573377947987</v>
      </c>
      <c r="AG19" s="11">
        <f t="shared" si="4"/>
        <v>-0.54411727988286174</v>
      </c>
      <c r="AH19" s="10">
        <f t="shared" si="22"/>
        <v>0.54411727988286174</v>
      </c>
      <c r="AI19" s="9">
        <v>35.25</v>
      </c>
      <c r="AJ19" s="11">
        <v>32.396500000000003</v>
      </c>
      <c r="AK19" s="11">
        <f t="shared" si="23"/>
        <v>7.4051746176776589</v>
      </c>
      <c r="AL19" s="11">
        <f t="shared" si="24"/>
        <v>6.211557337794801</v>
      </c>
      <c r="AM19" s="11">
        <f t="shared" si="5"/>
        <v>-1.1936172798828579</v>
      </c>
      <c r="AN19" s="10">
        <f t="shared" si="25"/>
        <v>1.1936172798828579</v>
      </c>
      <c r="AO19" s="9">
        <v>34.195804595947266</v>
      </c>
      <c r="AP19" s="11">
        <v>32.369999999999997</v>
      </c>
      <c r="AQ19" s="11">
        <f t="shared" si="26"/>
        <v>6.3509792136249246</v>
      </c>
      <c r="AR19" s="11">
        <f t="shared" si="27"/>
        <v>6.1850573377947953</v>
      </c>
      <c r="AS19" s="11">
        <f t="shared" si="6"/>
        <v>-0.1659218758301293</v>
      </c>
      <c r="AT19" s="10">
        <f t="shared" si="28"/>
        <v>0.16592187583012943</v>
      </c>
      <c r="AU19" s="9">
        <v>33.773000000000003</v>
      </c>
      <c r="AV19" s="11">
        <v>31.106999999999999</v>
      </c>
      <c r="AW19" s="11">
        <f t="shared" si="29"/>
        <v>5.9281746176776622</v>
      </c>
      <c r="AX19" s="11">
        <f t="shared" si="30"/>
        <v>4.9220573377947971</v>
      </c>
      <c r="AY19" s="11">
        <f t="shared" si="7"/>
        <v>-1.006117279882865</v>
      </c>
      <c r="AZ19" s="10">
        <f t="shared" si="31"/>
        <v>1.006117279882865</v>
      </c>
      <c r="BA19" s="9">
        <v>36.608499999999999</v>
      </c>
      <c r="BB19" s="11">
        <v>34.674999999999997</v>
      </c>
      <c r="BC19" s="11">
        <f t="shared" si="32"/>
        <v>8.7636746176776583</v>
      </c>
      <c r="BD19" s="11">
        <f t="shared" si="33"/>
        <v>8.490057337794795</v>
      </c>
      <c r="BE19" s="11">
        <f t="shared" si="8"/>
        <v>-0.27361727988286333</v>
      </c>
      <c r="BF19" s="10">
        <f t="shared" si="34"/>
        <v>0.27361727988286338</v>
      </c>
      <c r="BG19" s="9">
        <v>32.510223388671875</v>
      </c>
      <c r="BH19" s="11">
        <v>30.67</v>
      </c>
      <c r="BI19" s="11">
        <f t="shared" si="35"/>
        <v>4.6653980063495339</v>
      </c>
      <c r="BJ19" s="11">
        <f t="shared" si="36"/>
        <v>4.4850573377947995</v>
      </c>
      <c r="BK19" s="11">
        <f t="shared" si="9"/>
        <v>-0.18034066855473441</v>
      </c>
      <c r="BL19" s="10">
        <f t="shared" si="37"/>
        <v>0.1803406685547343</v>
      </c>
      <c r="BM19" s="9">
        <v>34.712000000000003</v>
      </c>
      <c r="BN19" s="11">
        <v>31.468</v>
      </c>
      <c r="BO19" s="11">
        <f t="shared" si="38"/>
        <v>6.8671746176776622</v>
      </c>
      <c r="BP19" s="11">
        <f t="shared" si="39"/>
        <v>5.2830573377947978</v>
      </c>
      <c r="BQ19" s="11">
        <f t="shared" si="10"/>
        <v>-1.5841172798828644</v>
      </c>
      <c r="BR19" s="10">
        <f t="shared" si="40"/>
        <v>1.5841172798828642</v>
      </c>
    </row>
    <row r="20" spans="1:70">
      <c r="A20" s="1">
        <v>422102</v>
      </c>
      <c r="B20" s="1">
        <v>0</v>
      </c>
      <c r="C20" s="9">
        <v>28.432000000000002</v>
      </c>
      <c r="D20" s="10">
        <v>33.4255</v>
      </c>
      <c r="E20" s="9">
        <v>21.896496772766113</v>
      </c>
      <c r="F20" s="10">
        <v>23.240554809570312</v>
      </c>
      <c r="G20" s="9">
        <v>25.457440376281738</v>
      </c>
      <c r="H20" s="11">
        <v>30.445071220397949</v>
      </c>
      <c r="I20" s="9">
        <f t="shared" si="0"/>
        <v>25.118802297722834</v>
      </c>
      <c r="J20" s="10">
        <f t="shared" si="0"/>
        <v>28.704311394404655</v>
      </c>
      <c r="K20" s="11">
        <v>29.659993171691895</v>
      </c>
      <c r="L20" s="11">
        <v>33.738016128540039</v>
      </c>
      <c r="M20" s="11">
        <f t="shared" si="11"/>
        <v>4.541190873969061</v>
      </c>
      <c r="N20" s="11">
        <f t="shared" si="12"/>
        <v>5.0337047341353838</v>
      </c>
      <c r="O20" s="11">
        <f t="shared" si="1"/>
        <v>0.49251386016632281</v>
      </c>
      <c r="P20" s="10">
        <f t="shared" si="13"/>
        <v>-0.49251386016632287</v>
      </c>
      <c r="Q20" s="9">
        <v>28.77122974395752</v>
      </c>
      <c r="R20" s="11">
        <v>32.223512649536133</v>
      </c>
      <c r="S20" s="11">
        <f t="shared" si="14"/>
        <v>3.652427446234686</v>
      </c>
      <c r="T20" s="11">
        <f t="shared" si="15"/>
        <v>3.5192012551314775</v>
      </c>
      <c r="U20" s="11">
        <f t="shared" si="2"/>
        <v>-0.13322619110320844</v>
      </c>
      <c r="V20" s="10">
        <f t="shared" si="16"/>
        <v>0.13322619110320849</v>
      </c>
      <c r="W20" s="9">
        <v>30.089814186096191</v>
      </c>
      <c r="X20" s="11">
        <v>33.761751174926758</v>
      </c>
      <c r="Y20" s="11">
        <f t="shared" si="17"/>
        <v>4.9710118883733578</v>
      </c>
      <c r="Z20" s="11">
        <f t="shared" si="18"/>
        <v>5.0574397805221025</v>
      </c>
      <c r="AA20" s="11">
        <f t="shared" si="3"/>
        <v>8.6427892148744689E-2</v>
      </c>
      <c r="AB20" s="10">
        <f t="shared" si="19"/>
        <v>-8.6427892148744634E-2</v>
      </c>
      <c r="AC20" s="9">
        <v>30.501380920410156</v>
      </c>
      <c r="AD20" s="11">
        <v>34.829042434692383</v>
      </c>
      <c r="AE20" s="11">
        <f t="shared" si="20"/>
        <v>5.3825786226873227</v>
      </c>
      <c r="AF20" s="11">
        <f t="shared" si="21"/>
        <v>6.1247310402877275</v>
      </c>
      <c r="AG20" s="11">
        <f t="shared" si="4"/>
        <v>0.74215241760040485</v>
      </c>
      <c r="AH20" s="10">
        <f t="shared" si="22"/>
        <v>-0.74215241760040496</v>
      </c>
      <c r="AI20" s="9">
        <v>28.206830978393555</v>
      </c>
      <c r="AJ20" s="11">
        <v>33.203351974487305</v>
      </c>
      <c r="AK20" s="11">
        <f t="shared" si="23"/>
        <v>3.0880286806707211</v>
      </c>
      <c r="AL20" s="11">
        <f t="shared" si="24"/>
        <v>4.4990405800826494</v>
      </c>
      <c r="AM20" s="11">
        <f t="shared" si="5"/>
        <v>1.4110118994119283</v>
      </c>
      <c r="AN20" s="10">
        <f t="shared" si="25"/>
        <v>-1.4110118994119283</v>
      </c>
      <c r="AO20" s="9">
        <v>28.823</v>
      </c>
      <c r="AP20" s="11">
        <v>34.704000000000001</v>
      </c>
      <c r="AQ20" s="11">
        <f t="shared" si="26"/>
        <v>3.7041977022771668</v>
      </c>
      <c r="AR20" s="11">
        <f t="shared" si="27"/>
        <v>5.9996886055953453</v>
      </c>
      <c r="AS20" s="11">
        <f t="shared" si="6"/>
        <v>2.2954909033181785</v>
      </c>
      <c r="AT20" s="10">
        <f t="shared" si="28"/>
        <v>-2.2954909033181785</v>
      </c>
      <c r="AU20" s="9">
        <v>30.472999999999999</v>
      </c>
      <c r="AV20" s="11">
        <v>33.120000000000005</v>
      </c>
      <c r="AW20" s="11">
        <f t="shared" si="29"/>
        <v>5.3541977022771654</v>
      </c>
      <c r="AX20" s="11">
        <f t="shared" si="30"/>
        <v>4.4156886055953493</v>
      </c>
      <c r="AY20" s="11">
        <f t="shared" si="7"/>
        <v>-0.93850909668181615</v>
      </c>
      <c r="AZ20" s="10">
        <f t="shared" si="31"/>
        <v>0.93850909668181604</v>
      </c>
      <c r="BA20" s="9">
        <v>32.952500000000001</v>
      </c>
      <c r="BB20" s="11">
        <v>37.632999999999996</v>
      </c>
      <c r="BC20" s="11">
        <f t="shared" si="32"/>
        <v>7.833697702277167</v>
      </c>
      <c r="BD20" s="11">
        <f t="shared" si="33"/>
        <v>8.9286886055953403</v>
      </c>
      <c r="BE20" s="11">
        <f t="shared" si="8"/>
        <v>1.0949909033181733</v>
      </c>
      <c r="BF20" s="10">
        <f t="shared" si="34"/>
        <v>-1.0949909033181735</v>
      </c>
      <c r="BG20" s="9">
        <v>28.76693058013916</v>
      </c>
      <c r="BH20" s="11">
        <v>32.519275665283203</v>
      </c>
      <c r="BI20" s="11">
        <f t="shared" si="35"/>
        <v>3.6481282824163266</v>
      </c>
      <c r="BJ20" s="11">
        <f t="shared" si="36"/>
        <v>3.8149642708785478</v>
      </c>
      <c r="BK20" s="11">
        <f t="shared" si="9"/>
        <v>0.16683598846222125</v>
      </c>
      <c r="BL20" s="10">
        <f t="shared" si="37"/>
        <v>-0.16683598846222125</v>
      </c>
      <c r="BM20" s="9">
        <v>30.6905</v>
      </c>
      <c r="BN20" s="11">
        <v>34.777500000000003</v>
      </c>
      <c r="BO20" s="11">
        <f t="shared" si="38"/>
        <v>5.5716977022771665</v>
      </c>
      <c r="BP20" s="11">
        <f t="shared" si="39"/>
        <v>6.0731886055953481</v>
      </c>
      <c r="BQ20" s="11">
        <f t="shared" si="10"/>
        <v>0.50149090331818158</v>
      </c>
      <c r="BR20" s="10">
        <f t="shared" si="40"/>
        <v>-0.50149090331818169</v>
      </c>
    </row>
    <row r="21" spans="1:70" ht="16" thickBot="1">
      <c r="A21" s="1">
        <v>422144</v>
      </c>
      <c r="B21" s="1">
        <v>0</v>
      </c>
      <c r="C21" s="12">
        <v>27.966999999999999</v>
      </c>
      <c r="D21" s="13">
        <v>29.8505</v>
      </c>
      <c r="E21" s="12">
        <v>18.889675140380859</v>
      </c>
      <c r="F21" s="13">
        <v>20.682744026184082</v>
      </c>
      <c r="G21" s="12">
        <v>26</v>
      </c>
      <c r="H21" s="14">
        <v>27.442200660705566</v>
      </c>
      <c r="I21" s="12">
        <f t="shared" si="0"/>
        <v>23.948661185021241</v>
      </c>
      <c r="J21" s="13">
        <f t="shared" si="0"/>
        <v>25.683817042054063</v>
      </c>
      <c r="K21" s="14">
        <v>28.463999999999999</v>
      </c>
      <c r="L21" s="14">
        <v>30.131499999999999</v>
      </c>
      <c r="M21" s="14">
        <f t="shared" si="11"/>
        <v>4.5153388149787581</v>
      </c>
      <c r="N21" s="14">
        <f t="shared" si="12"/>
        <v>4.4476829579459363</v>
      </c>
      <c r="O21" s="14">
        <f t="shared" si="1"/>
        <v>-6.7655857032821842E-2</v>
      </c>
      <c r="P21" s="13">
        <f t="shared" si="13"/>
        <v>6.7655857032821745E-2</v>
      </c>
      <c r="Q21" s="12">
        <v>28.623449325561523</v>
      </c>
      <c r="R21" s="14">
        <v>29.470375061035156</v>
      </c>
      <c r="S21" s="14">
        <f t="shared" si="14"/>
        <v>4.6747881405402829</v>
      </c>
      <c r="T21" s="14">
        <f t="shared" si="15"/>
        <v>3.7865580189810935</v>
      </c>
      <c r="U21" s="14">
        <f t="shared" si="2"/>
        <v>-0.88823012155918946</v>
      </c>
      <c r="V21" s="13">
        <f t="shared" si="16"/>
        <v>0.88823012155918957</v>
      </c>
      <c r="W21" s="12">
        <v>30.385684967041016</v>
      </c>
      <c r="X21" s="14">
        <v>31.761704444885254</v>
      </c>
      <c r="Y21" s="14">
        <f t="shared" si="17"/>
        <v>6.4370237820197751</v>
      </c>
      <c r="Z21" s="14">
        <f t="shared" si="18"/>
        <v>6.0778874028311911</v>
      </c>
      <c r="AA21" s="14">
        <f t="shared" si="3"/>
        <v>-0.35913637918858399</v>
      </c>
      <c r="AB21" s="13">
        <f t="shared" si="19"/>
        <v>0.3591363791885841</v>
      </c>
      <c r="AC21" s="12">
        <v>30.551100730895996</v>
      </c>
      <c r="AD21" s="14">
        <v>31.792267799377441</v>
      </c>
      <c r="AE21" s="14">
        <f t="shared" si="20"/>
        <v>6.6024395458747556</v>
      </c>
      <c r="AF21" s="14">
        <f t="shared" si="21"/>
        <v>6.1084507573233786</v>
      </c>
      <c r="AG21" s="14">
        <f t="shared" si="4"/>
        <v>-0.49398878855137696</v>
      </c>
      <c r="AH21" s="13">
        <f t="shared" si="22"/>
        <v>0.49398878855137685</v>
      </c>
      <c r="AI21" s="12">
        <v>29.283096313476562</v>
      </c>
      <c r="AJ21" s="14">
        <v>31.732569694519043</v>
      </c>
      <c r="AK21" s="14">
        <f t="shared" si="23"/>
        <v>5.334435128455322</v>
      </c>
      <c r="AL21" s="14">
        <f t="shared" si="24"/>
        <v>6.0487526524649802</v>
      </c>
      <c r="AM21" s="14">
        <f t="shared" si="5"/>
        <v>0.7143175240096582</v>
      </c>
      <c r="AN21" s="13">
        <f t="shared" si="25"/>
        <v>-0.71431752400965809</v>
      </c>
      <c r="AO21" s="12">
        <v>31.051843643188477</v>
      </c>
      <c r="AP21" s="14">
        <v>32.624078750610352</v>
      </c>
      <c r="AQ21" s="14">
        <f t="shared" si="26"/>
        <v>7.103182458167236</v>
      </c>
      <c r="AR21" s="14">
        <f t="shared" si="27"/>
        <v>6.9402617085562888</v>
      </c>
      <c r="AS21" s="14">
        <f t="shared" si="6"/>
        <v>-0.16292074961094727</v>
      </c>
      <c r="AT21" s="13">
        <f t="shared" si="28"/>
        <v>0.16292074961094727</v>
      </c>
      <c r="AU21" s="12">
        <v>30.208500000000001</v>
      </c>
      <c r="AV21" s="14">
        <v>30.863999999999997</v>
      </c>
      <c r="AW21" s="14">
        <f t="shared" si="29"/>
        <v>6.2598388149787603</v>
      </c>
      <c r="AX21" s="14">
        <f t="shared" si="30"/>
        <v>5.1801829579459344</v>
      </c>
      <c r="AY21" s="14">
        <f t="shared" si="7"/>
        <v>-1.0796558570328258</v>
      </c>
      <c r="AZ21" s="13">
        <f t="shared" si="31"/>
        <v>1.0796558570328256</v>
      </c>
      <c r="BA21" s="12">
        <v>32.72</v>
      </c>
      <c r="BB21" s="14">
        <v>35.764499999999998</v>
      </c>
      <c r="BC21" s="14">
        <f t="shared" si="32"/>
        <v>8.7713388149787583</v>
      </c>
      <c r="BD21" s="14">
        <f t="shared" si="33"/>
        <v>10.080682957945935</v>
      </c>
      <c r="BE21" s="14">
        <f t="shared" si="8"/>
        <v>1.309344142967177</v>
      </c>
      <c r="BF21" s="13">
        <f t="shared" si="34"/>
        <v>-1.309344142967177</v>
      </c>
      <c r="BG21" s="12">
        <v>30.091999999999999</v>
      </c>
      <c r="BH21" s="14">
        <v>30.026206970214844</v>
      </c>
      <c r="BI21" s="14">
        <f t="shared" si="35"/>
        <v>6.1433388149787582</v>
      </c>
      <c r="BJ21" s="14">
        <f t="shared" si="36"/>
        <v>4.342389928160781</v>
      </c>
      <c r="BK21" s="14">
        <f t="shared" si="9"/>
        <v>-1.8009488868179773</v>
      </c>
      <c r="BL21" s="13">
        <f t="shared" si="37"/>
        <v>1.8009488868179775</v>
      </c>
      <c r="BM21" s="12">
        <v>32.917000000000002</v>
      </c>
      <c r="BN21" s="14">
        <v>35.424999999999997</v>
      </c>
      <c r="BO21" s="14">
        <f t="shared" si="38"/>
        <v>8.9683388149787611</v>
      </c>
      <c r="BP21" s="14">
        <f t="shared" si="39"/>
        <v>9.7411829579459344</v>
      </c>
      <c r="BQ21" s="14">
        <f t="shared" si="10"/>
        <v>0.7728441429671733</v>
      </c>
      <c r="BR21" s="13">
        <f t="shared" si="40"/>
        <v>-0.7728441429671733</v>
      </c>
    </row>
    <row r="22" spans="1:70"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</row>
    <row r="23" spans="1:70"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</row>
    <row r="25" spans="1:70">
      <c r="A25" s="35" t="s">
        <v>117</v>
      </c>
    </row>
    <row r="26" spans="1:70">
      <c r="A26" s="35" t="s">
        <v>110</v>
      </c>
    </row>
    <row r="34" spans="36:38">
      <c r="AJ34" s="3"/>
      <c r="AK34" s="3"/>
      <c r="AL34" s="3"/>
    </row>
  </sheetData>
  <mergeCells count="14">
    <mergeCell ref="Q2:V2"/>
    <mergeCell ref="C2:D2"/>
    <mergeCell ref="E2:F2"/>
    <mergeCell ref="G2:H2"/>
    <mergeCell ref="I2:J2"/>
    <mergeCell ref="K2:P2"/>
    <mergeCell ref="BG2:BL2"/>
    <mergeCell ref="BM2:BR2"/>
    <mergeCell ref="W2:AB2"/>
    <mergeCell ref="AC2:AH2"/>
    <mergeCell ref="AI2:AN2"/>
    <mergeCell ref="AO2:AT2"/>
    <mergeCell ref="AU2:AZ2"/>
    <mergeCell ref="BA2:BF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0"/>
  <sheetViews>
    <sheetView workbookViewId="0">
      <selection activeCell="A28" sqref="A28:A30"/>
    </sheetView>
  </sheetViews>
  <sheetFormatPr baseColWidth="10" defaultRowHeight="15" x14ac:dyDescent="0"/>
  <cols>
    <col min="1" max="16384" width="10.83203125" style="8"/>
  </cols>
  <sheetData>
    <row r="1" spans="1:58">
      <c r="A1" s="17" t="s">
        <v>48</v>
      </c>
      <c r="B1" s="17" t="s">
        <v>49</v>
      </c>
      <c r="C1" s="17" t="s">
        <v>50</v>
      </c>
      <c r="D1" s="17" t="s">
        <v>47</v>
      </c>
      <c r="E1" s="17" t="s">
        <v>51</v>
      </c>
      <c r="F1" s="17" t="s">
        <v>52</v>
      </c>
      <c r="G1" s="17" t="s">
        <v>53</v>
      </c>
      <c r="H1" s="17" t="s">
        <v>54</v>
      </c>
      <c r="I1" s="17" t="s">
        <v>55</v>
      </c>
      <c r="J1" s="17" t="s">
        <v>56</v>
      </c>
      <c r="K1" s="17" t="s">
        <v>57</v>
      </c>
      <c r="L1" s="17" t="s">
        <v>58</v>
      </c>
      <c r="M1" s="17" t="s">
        <v>59</v>
      </c>
      <c r="N1" s="17" t="s">
        <v>60</v>
      </c>
      <c r="O1" s="17" t="s">
        <v>61</v>
      </c>
      <c r="P1" s="17" t="s">
        <v>62</v>
      </c>
      <c r="Q1" s="17" t="s">
        <v>63</v>
      </c>
      <c r="R1" s="17" t="s">
        <v>64</v>
      </c>
      <c r="S1" s="17" t="s">
        <v>65</v>
      </c>
      <c r="T1" s="17" t="s">
        <v>66</v>
      </c>
      <c r="U1" s="17" t="s">
        <v>67</v>
      </c>
      <c r="V1" s="17" t="s">
        <v>68</v>
      </c>
      <c r="W1" s="17" t="s">
        <v>69</v>
      </c>
      <c r="X1" s="17" t="s">
        <v>70</v>
      </c>
      <c r="Y1" s="17" t="s">
        <v>71</v>
      </c>
      <c r="Z1" s="17" t="s">
        <v>72</v>
      </c>
      <c r="AA1" s="17" t="s">
        <v>73</v>
      </c>
      <c r="AB1" s="17" t="s">
        <v>74</v>
      </c>
      <c r="AC1" s="17" t="s">
        <v>75</v>
      </c>
      <c r="AD1" s="17" t="s">
        <v>76</v>
      </c>
      <c r="AE1" s="17" t="s">
        <v>77</v>
      </c>
      <c r="AF1" s="17" t="s">
        <v>78</v>
      </c>
      <c r="AG1" s="17" t="s">
        <v>79</v>
      </c>
      <c r="AH1" s="17" t="s">
        <v>80</v>
      </c>
      <c r="AI1" s="17" t="s">
        <v>81</v>
      </c>
      <c r="AJ1" s="17" t="s">
        <v>82</v>
      </c>
      <c r="AK1" s="17" t="s">
        <v>83</v>
      </c>
      <c r="AL1" s="17" t="s">
        <v>84</v>
      </c>
      <c r="AM1" s="17" t="s">
        <v>85</v>
      </c>
      <c r="AN1" s="17" t="s">
        <v>86</v>
      </c>
      <c r="AO1" s="17" t="s">
        <v>87</v>
      </c>
      <c r="AP1" s="17" t="s">
        <v>88</v>
      </c>
      <c r="AQ1" s="17" t="s">
        <v>89</v>
      </c>
      <c r="AR1" s="17" t="s">
        <v>90</v>
      </c>
      <c r="AS1" s="17" t="s">
        <v>91</v>
      </c>
      <c r="AT1" s="17" t="s">
        <v>92</v>
      </c>
      <c r="AU1" s="17" t="s">
        <v>93</v>
      </c>
      <c r="AV1" s="17" t="s">
        <v>94</v>
      </c>
      <c r="AW1" s="17" t="s">
        <v>95</v>
      </c>
      <c r="AX1" s="17" t="s">
        <v>96</v>
      </c>
      <c r="AY1" s="17" t="s">
        <v>97</v>
      </c>
      <c r="AZ1" s="17" t="s">
        <v>98</v>
      </c>
      <c r="BA1" s="17" t="s">
        <v>99</v>
      </c>
      <c r="BB1" s="17" t="s">
        <v>100</v>
      </c>
      <c r="BC1" s="17" t="s">
        <v>101</v>
      </c>
      <c r="BD1" s="17" t="s">
        <v>102</v>
      </c>
      <c r="BE1" s="17" t="s">
        <v>103</v>
      </c>
      <c r="BF1" s="17" t="s">
        <v>104</v>
      </c>
    </row>
    <row r="2" spans="1:58">
      <c r="A2" s="17">
        <v>422144</v>
      </c>
      <c r="B2" s="16">
        <v>2</v>
      </c>
      <c r="C2" s="16">
        <v>575</v>
      </c>
      <c r="D2" s="16">
        <v>0</v>
      </c>
      <c r="E2" s="8">
        <v>4.25</v>
      </c>
      <c r="F2" s="8">
        <v>4.6900000000000004</v>
      </c>
      <c r="G2" s="8">
        <v>0</v>
      </c>
      <c r="H2" s="8">
        <v>7.43</v>
      </c>
      <c r="I2" s="8">
        <v>11.36</v>
      </c>
      <c r="J2" s="8">
        <v>9.99</v>
      </c>
      <c r="K2" s="8">
        <v>4.68</v>
      </c>
      <c r="L2" s="8">
        <v>4.91</v>
      </c>
      <c r="M2" s="8">
        <v>8.0500000000000007</v>
      </c>
      <c r="N2" s="8">
        <v>8.6</v>
      </c>
      <c r="O2" s="8">
        <v>6.7</v>
      </c>
      <c r="P2" s="8">
        <v>7.05</v>
      </c>
      <c r="Q2" s="8">
        <v>18.239999999999998</v>
      </c>
      <c r="R2" s="8">
        <v>19.559999999999999</v>
      </c>
      <c r="S2" s="8">
        <v>0</v>
      </c>
      <c r="T2" s="8">
        <v>0</v>
      </c>
      <c r="U2" s="8">
        <v>50.89</v>
      </c>
      <c r="V2" s="8">
        <v>58.13</v>
      </c>
      <c r="W2" s="8">
        <v>6.19</v>
      </c>
      <c r="X2" s="8">
        <v>6.49</v>
      </c>
      <c r="Y2" s="8">
        <v>0</v>
      </c>
      <c r="Z2" s="8">
        <v>0</v>
      </c>
      <c r="AA2" s="8">
        <v>8.93</v>
      </c>
      <c r="AB2" s="8">
        <v>8.4600000000000009</v>
      </c>
      <c r="AC2" s="8">
        <v>27.84</v>
      </c>
      <c r="AD2" s="8">
        <v>34.03</v>
      </c>
      <c r="AE2" s="18">
        <v>0</v>
      </c>
      <c r="AF2" s="8">
        <v>0</v>
      </c>
      <c r="AG2" s="8">
        <v>1427.77</v>
      </c>
      <c r="AH2" s="8">
        <v>2130.8000000000002</v>
      </c>
      <c r="AI2" s="8">
        <v>0</v>
      </c>
      <c r="AJ2" s="8">
        <v>0</v>
      </c>
      <c r="AK2" s="8">
        <v>0</v>
      </c>
      <c r="AL2" s="8">
        <v>0</v>
      </c>
      <c r="AM2" s="8">
        <v>144.96</v>
      </c>
      <c r="AN2" s="8">
        <v>156.91999999999999</v>
      </c>
      <c r="AO2" s="8">
        <v>0</v>
      </c>
      <c r="AP2" s="8">
        <v>38.17</v>
      </c>
      <c r="AQ2" s="8">
        <v>224.13</v>
      </c>
      <c r="AR2" s="8">
        <v>216.13</v>
      </c>
      <c r="AS2" s="8">
        <v>135.29</v>
      </c>
      <c r="AT2" s="8">
        <v>158.43</v>
      </c>
      <c r="AU2" s="8">
        <v>15.06</v>
      </c>
      <c r="AV2" s="8">
        <v>22.61</v>
      </c>
      <c r="AW2" s="8">
        <v>963.61</v>
      </c>
      <c r="AX2" s="8">
        <v>917.4</v>
      </c>
      <c r="AY2" s="8">
        <v>42.98</v>
      </c>
      <c r="AZ2" s="8">
        <v>51.45</v>
      </c>
      <c r="BA2" s="8">
        <v>2.52</v>
      </c>
      <c r="BB2" s="8">
        <v>2.6</v>
      </c>
      <c r="BC2" s="8">
        <v>168.23</v>
      </c>
      <c r="BD2" s="8">
        <v>184.2</v>
      </c>
      <c r="BE2" s="8">
        <v>34071.64</v>
      </c>
      <c r="BF2" s="8">
        <v>28431.7</v>
      </c>
    </row>
    <row r="3" spans="1:58">
      <c r="A3" s="17">
        <v>422102</v>
      </c>
      <c r="B3" s="16">
        <v>1</v>
      </c>
      <c r="C3" s="16">
        <v>115</v>
      </c>
      <c r="D3" s="16">
        <v>0</v>
      </c>
      <c r="E3" s="8">
        <v>0</v>
      </c>
      <c r="F3" s="8">
        <v>0</v>
      </c>
      <c r="G3" s="8">
        <v>10</v>
      </c>
      <c r="H3" s="8">
        <v>8.7200000000000006</v>
      </c>
      <c r="I3" s="8">
        <v>4.82</v>
      </c>
      <c r="J3" s="8">
        <v>5.14</v>
      </c>
      <c r="K3" s="8">
        <v>1.9</v>
      </c>
      <c r="L3" s="8">
        <v>2.39</v>
      </c>
      <c r="M3" s="8">
        <v>0</v>
      </c>
      <c r="N3" s="8">
        <v>5.83</v>
      </c>
      <c r="O3" s="8">
        <v>3.11</v>
      </c>
      <c r="P3" s="8">
        <v>3.36</v>
      </c>
      <c r="Q3" s="8">
        <v>0</v>
      </c>
      <c r="R3" s="8">
        <v>0</v>
      </c>
      <c r="S3" s="8">
        <v>0</v>
      </c>
      <c r="T3" s="8">
        <v>7.37</v>
      </c>
      <c r="U3" s="8">
        <v>56.92</v>
      </c>
      <c r="V3" s="8">
        <v>67.709999999999994</v>
      </c>
      <c r="W3" s="8">
        <v>3.66</v>
      </c>
      <c r="X3" s="8">
        <v>3.99</v>
      </c>
      <c r="Y3" s="8">
        <v>0</v>
      </c>
      <c r="Z3" s="8">
        <v>0</v>
      </c>
      <c r="AA3" s="8">
        <v>8</v>
      </c>
      <c r="AB3" s="8">
        <v>11.73</v>
      </c>
      <c r="AC3" s="8">
        <v>18.54</v>
      </c>
      <c r="AD3" s="8">
        <v>24.36</v>
      </c>
      <c r="AE3" s="18">
        <v>0</v>
      </c>
      <c r="AF3" s="8">
        <v>0</v>
      </c>
      <c r="AG3" s="8">
        <v>684.75</v>
      </c>
      <c r="AH3" s="8">
        <v>1827.01</v>
      </c>
      <c r="AI3" s="8">
        <v>0</v>
      </c>
      <c r="AJ3" s="8">
        <v>0</v>
      </c>
      <c r="AK3" s="8">
        <v>0</v>
      </c>
      <c r="AL3" s="8">
        <v>0</v>
      </c>
      <c r="AM3" s="8">
        <v>121.38</v>
      </c>
      <c r="AN3" s="8">
        <v>143.25</v>
      </c>
      <c r="AO3" s="8">
        <v>88.16</v>
      </c>
      <c r="AP3" s="8">
        <v>77.61</v>
      </c>
      <c r="AQ3" s="8">
        <v>191.43</v>
      </c>
      <c r="AR3" s="8">
        <v>292.32</v>
      </c>
      <c r="AS3" s="8">
        <v>68.58</v>
      </c>
      <c r="AT3" s="8">
        <v>75.17</v>
      </c>
      <c r="AU3" s="8">
        <v>7.81</v>
      </c>
      <c r="AV3" s="8">
        <v>11.3</v>
      </c>
      <c r="AW3" s="8">
        <v>853.28</v>
      </c>
      <c r="AX3" s="8">
        <v>1544.22</v>
      </c>
      <c r="AY3" s="8">
        <v>43.5</v>
      </c>
      <c r="AZ3" s="8">
        <v>39.31</v>
      </c>
      <c r="BA3" s="8">
        <v>2.44</v>
      </c>
      <c r="BB3" s="8">
        <v>3.35</v>
      </c>
      <c r="BC3" s="8">
        <v>151.49</v>
      </c>
      <c r="BD3" s="8">
        <v>189.94</v>
      </c>
      <c r="BE3" s="8">
        <v>24210.39</v>
      </c>
      <c r="BF3" s="8">
        <v>0</v>
      </c>
    </row>
    <row r="4" spans="1:58">
      <c r="A4" s="17">
        <v>422098</v>
      </c>
      <c r="B4" s="16">
        <v>1</v>
      </c>
      <c r="C4" s="16">
        <v>144.5</v>
      </c>
      <c r="D4" s="16">
        <v>0</v>
      </c>
      <c r="E4" s="8">
        <v>8.66</v>
      </c>
      <c r="F4" s="8">
        <v>5.58</v>
      </c>
      <c r="G4" s="8">
        <v>8.7200000000000006</v>
      </c>
      <c r="H4" s="8">
        <v>6.78</v>
      </c>
      <c r="I4" s="8">
        <v>5.45</v>
      </c>
      <c r="J4" s="8">
        <v>0</v>
      </c>
      <c r="K4" s="8">
        <v>2.39</v>
      </c>
      <c r="L4" s="8">
        <v>1.27</v>
      </c>
      <c r="M4" s="8">
        <v>6.39</v>
      </c>
      <c r="N4" s="8">
        <v>7.5</v>
      </c>
      <c r="O4" s="8">
        <v>2.44</v>
      </c>
      <c r="P4" s="8">
        <v>2.61</v>
      </c>
      <c r="Q4" s="8">
        <v>23.5</v>
      </c>
      <c r="R4" s="8">
        <v>19.559999999999999</v>
      </c>
      <c r="S4" s="8">
        <v>0</v>
      </c>
      <c r="T4" s="8">
        <v>4.09</v>
      </c>
      <c r="U4" s="8">
        <v>58.13</v>
      </c>
      <c r="V4" s="8">
        <v>61.73</v>
      </c>
      <c r="W4" s="8">
        <v>6.78</v>
      </c>
      <c r="X4" s="8">
        <v>3.14</v>
      </c>
      <c r="Y4" s="8">
        <v>57.9</v>
      </c>
      <c r="Z4" s="8">
        <v>0</v>
      </c>
      <c r="AA4" s="8">
        <v>8</v>
      </c>
      <c r="AB4" s="8">
        <v>16.010000000000002</v>
      </c>
      <c r="AC4" s="8">
        <v>19.32</v>
      </c>
      <c r="AD4" s="8">
        <v>20.87</v>
      </c>
      <c r="AE4" s="18">
        <v>0</v>
      </c>
      <c r="AF4" s="8">
        <v>0</v>
      </c>
      <c r="AG4" s="8">
        <v>41.87</v>
      </c>
      <c r="AH4" s="8">
        <v>1261.22</v>
      </c>
      <c r="AI4" s="8">
        <v>0</v>
      </c>
      <c r="AJ4" s="8">
        <v>0</v>
      </c>
      <c r="AK4" s="8">
        <v>0</v>
      </c>
      <c r="AL4" s="8">
        <v>0</v>
      </c>
      <c r="AM4" s="8">
        <v>82</v>
      </c>
      <c r="AN4" s="8">
        <v>144.11000000000001</v>
      </c>
      <c r="AO4" s="8">
        <v>48.28</v>
      </c>
      <c r="AP4" s="8">
        <v>58.53</v>
      </c>
      <c r="AQ4" s="8">
        <v>208.01</v>
      </c>
      <c r="AR4" s="8">
        <v>486.21</v>
      </c>
      <c r="AS4" s="8">
        <v>48.3</v>
      </c>
      <c r="AT4" s="8">
        <v>70.27</v>
      </c>
      <c r="AU4" s="8">
        <v>17.22</v>
      </c>
      <c r="AV4" s="8">
        <v>18.29</v>
      </c>
      <c r="AW4" s="8">
        <v>928.54</v>
      </c>
      <c r="AX4" s="8">
        <v>1374.34</v>
      </c>
      <c r="AY4" s="8">
        <v>23.75</v>
      </c>
      <c r="AZ4" s="8">
        <v>69.86</v>
      </c>
      <c r="BA4" s="8">
        <v>3.48</v>
      </c>
      <c r="BB4" s="8">
        <v>3.68</v>
      </c>
      <c r="BC4" s="8">
        <v>94.28</v>
      </c>
      <c r="BD4" s="8">
        <v>186.17</v>
      </c>
      <c r="BE4" s="8">
        <v>1827.31</v>
      </c>
      <c r="BF4" s="8">
        <v>0</v>
      </c>
    </row>
    <row r="5" spans="1:58">
      <c r="A5" s="17">
        <v>422091</v>
      </c>
      <c r="B5" s="16">
        <v>1</v>
      </c>
      <c r="C5" s="16">
        <v>384</v>
      </c>
      <c r="D5" s="16">
        <v>0</v>
      </c>
      <c r="E5" s="8">
        <v>5.8</v>
      </c>
      <c r="F5" s="8">
        <v>5.58</v>
      </c>
      <c r="G5" s="8">
        <v>0</v>
      </c>
      <c r="H5" s="8">
        <v>0</v>
      </c>
      <c r="I5" s="8">
        <v>15.44</v>
      </c>
      <c r="J5" s="8">
        <v>7.86</v>
      </c>
      <c r="K5" s="8">
        <v>2.27</v>
      </c>
      <c r="L5" s="8">
        <v>1.39</v>
      </c>
      <c r="M5" s="8">
        <v>8.0500000000000007</v>
      </c>
      <c r="N5" s="8">
        <v>6.39</v>
      </c>
      <c r="O5" s="8">
        <v>4.38</v>
      </c>
      <c r="P5" s="8">
        <v>3.76</v>
      </c>
      <c r="Q5" s="8">
        <v>20.88</v>
      </c>
      <c r="R5" s="8">
        <v>18.239999999999998</v>
      </c>
      <c r="S5" s="8">
        <v>0</v>
      </c>
      <c r="T5" s="8">
        <v>7.82</v>
      </c>
      <c r="U5" s="8">
        <v>66.510000000000005</v>
      </c>
      <c r="V5" s="8">
        <v>86.65</v>
      </c>
      <c r="W5" s="8">
        <v>6.49</v>
      </c>
      <c r="X5" s="8">
        <v>4.16</v>
      </c>
      <c r="Y5" s="8">
        <v>54.16</v>
      </c>
      <c r="Z5" s="8">
        <v>0</v>
      </c>
      <c r="AA5" s="8">
        <v>0</v>
      </c>
      <c r="AB5" s="8">
        <v>11.73</v>
      </c>
      <c r="AC5" s="8">
        <v>28.61</v>
      </c>
      <c r="AD5" s="8">
        <v>23.97</v>
      </c>
      <c r="AE5" s="18">
        <v>0</v>
      </c>
      <c r="AF5" s="8">
        <v>0</v>
      </c>
      <c r="AG5" s="8">
        <v>1735.38</v>
      </c>
      <c r="AH5" s="8">
        <v>1130.74</v>
      </c>
      <c r="AI5" s="8">
        <v>0</v>
      </c>
      <c r="AJ5" s="8">
        <v>0</v>
      </c>
      <c r="AK5" s="8">
        <v>0</v>
      </c>
      <c r="AL5" s="8">
        <v>0</v>
      </c>
      <c r="AM5" s="8">
        <v>135.55000000000001</v>
      </c>
      <c r="AN5" s="8">
        <v>115.79</v>
      </c>
      <c r="AO5" s="8">
        <v>81.12</v>
      </c>
      <c r="AP5" s="8">
        <v>86.4</v>
      </c>
      <c r="AQ5" s="8">
        <v>292.32</v>
      </c>
      <c r="AR5" s="8">
        <v>583.08000000000004</v>
      </c>
      <c r="AS5" s="8">
        <v>108.29</v>
      </c>
      <c r="AT5" s="8">
        <v>104.99</v>
      </c>
      <c r="AU5" s="8">
        <v>17.22</v>
      </c>
      <c r="AV5" s="8">
        <v>19.91</v>
      </c>
      <c r="AW5" s="8">
        <v>949.87</v>
      </c>
      <c r="AX5" s="8">
        <v>2215.79</v>
      </c>
      <c r="AY5" s="8">
        <v>56.49</v>
      </c>
      <c r="AZ5" s="8">
        <v>100.65</v>
      </c>
      <c r="BA5" s="8">
        <v>2.6</v>
      </c>
      <c r="BB5" s="8">
        <v>4.3499999999999996</v>
      </c>
      <c r="BC5" s="8">
        <v>156.93</v>
      </c>
      <c r="BD5" s="8">
        <v>156.18</v>
      </c>
      <c r="BE5" s="8">
        <v>20815.71</v>
      </c>
      <c r="BF5" s="8">
        <v>18444.14</v>
      </c>
    </row>
    <row r="6" spans="1:58">
      <c r="A6" s="17">
        <v>412473</v>
      </c>
      <c r="B6" s="16">
        <v>4</v>
      </c>
      <c r="C6" s="16">
        <v>102.5</v>
      </c>
      <c r="D6" s="16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2.1</v>
      </c>
      <c r="K6" s="8">
        <v>0</v>
      </c>
      <c r="L6" s="8">
        <v>0.75</v>
      </c>
      <c r="M6" s="8">
        <v>5.83</v>
      </c>
      <c r="N6" s="8">
        <v>6.39</v>
      </c>
      <c r="O6" s="8">
        <v>3.03</v>
      </c>
      <c r="P6" s="8">
        <v>2.95</v>
      </c>
      <c r="Q6" s="8">
        <v>0</v>
      </c>
      <c r="R6" s="8">
        <v>0</v>
      </c>
      <c r="S6" s="8">
        <v>0</v>
      </c>
      <c r="T6" s="8">
        <v>2.91</v>
      </c>
      <c r="U6" s="8">
        <v>26.26</v>
      </c>
      <c r="V6" s="8">
        <v>34.979999999999997</v>
      </c>
      <c r="W6" s="8">
        <v>0</v>
      </c>
      <c r="X6" s="8">
        <v>0</v>
      </c>
      <c r="Y6" s="8">
        <v>0</v>
      </c>
      <c r="Z6" s="8">
        <v>0</v>
      </c>
      <c r="AA6" s="8">
        <v>8.4600000000000009</v>
      </c>
      <c r="AB6" s="8">
        <v>12.67</v>
      </c>
      <c r="AC6" s="8">
        <v>15.43</v>
      </c>
      <c r="AD6" s="8">
        <v>15.43</v>
      </c>
      <c r="AE6" s="18">
        <v>0</v>
      </c>
      <c r="AF6" s="8">
        <v>197.38</v>
      </c>
      <c r="AG6" s="8">
        <v>181.73</v>
      </c>
      <c r="AH6" s="8">
        <v>104.24</v>
      </c>
      <c r="AI6" s="8">
        <v>0</v>
      </c>
      <c r="AJ6" s="8">
        <v>0</v>
      </c>
      <c r="AK6" s="8">
        <v>0</v>
      </c>
      <c r="AL6" s="8">
        <v>0</v>
      </c>
      <c r="AM6" s="8">
        <v>96.78</v>
      </c>
      <c r="AN6" s="8">
        <v>92.44</v>
      </c>
      <c r="AO6" s="8">
        <v>38.17</v>
      </c>
      <c r="AP6" s="8">
        <v>38.17</v>
      </c>
      <c r="AQ6" s="8">
        <v>118.81</v>
      </c>
      <c r="AR6" s="8">
        <v>174.34</v>
      </c>
      <c r="AS6" s="8">
        <v>53.66</v>
      </c>
      <c r="AT6" s="8">
        <v>54.2</v>
      </c>
      <c r="AU6" s="8">
        <v>7.54</v>
      </c>
      <c r="AV6" s="8">
        <v>13.45</v>
      </c>
      <c r="AW6" s="8">
        <v>481.46</v>
      </c>
      <c r="AX6" s="8">
        <v>807.05</v>
      </c>
      <c r="AY6" s="8">
        <v>34.56</v>
      </c>
      <c r="AZ6" s="8">
        <v>68.14</v>
      </c>
      <c r="BA6" s="8">
        <v>3.21</v>
      </c>
      <c r="BB6" s="8">
        <v>3.87</v>
      </c>
      <c r="BC6" s="8">
        <v>114.41</v>
      </c>
      <c r="BD6" s="8">
        <v>115.6</v>
      </c>
      <c r="BE6" s="8">
        <v>4459.71</v>
      </c>
      <c r="BF6" s="8">
        <v>3651.98</v>
      </c>
    </row>
    <row r="7" spans="1:58">
      <c r="A7" s="17">
        <v>412468</v>
      </c>
      <c r="B7" s="16">
        <v>1</v>
      </c>
      <c r="C7" s="16">
        <v>466.5</v>
      </c>
      <c r="D7" s="16">
        <v>0</v>
      </c>
      <c r="E7" s="8">
        <v>5.58</v>
      </c>
      <c r="F7" s="8">
        <v>12.14</v>
      </c>
      <c r="G7" s="8">
        <v>0</v>
      </c>
      <c r="H7" s="8">
        <v>6.46</v>
      </c>
      <c r="I7" s="8">
        <v>3</v>
      </c>
      <c r="J7" s="8">
        <v>10.68</v>
      </c>
      <c r="K7" s="8">
        <v>1.52</v>
      </c>
      <c r="L7" s="8">
        <v>1.39</v>
      </c>
      <c r="M7" s="8">
        <v>8.6</v>
      </c>
      <c r="N7" s="8">
        <v>10.81</v>
      </c>
      <c r="O7" s="8">
        <v>4.68</v>
      </c>
      <c r="P7" s="8">
        <v>7.86</v>
      </c>
      <c r="Q7" s="8">
        <v>23.5</v>
      </c>
      <c r="R7" s="8">
        <v>26.11</v>
      </c>
      <c r="S7" s="8">
        <v>0</v>
      </c>
      <c r="T7" s="8">
        <v>6.32</v>
      </c>
      <c r="U7" s="8">
        <v>68.900000000000006</v>
      </c>
      <c r="V7" s="8">
        <v>131.97</v>
      </c>
      <c r="W7" s="8">
        <v>4.6399999999999997</v>
      </c>
      <c r="X7" s="8">
        <v>5.27</v>
      </c>
      <c r="Y7" s="8">
        <v>0</v>
      </c>
      <c r="Z7" s="8">
        <v>0</v>
      </c>
      <c r="AA7" s="8">
        <v>13.15</v>
      </c>
      <c r="AB7" s="8">
        <v>85</v>
      </c>
      <c r="AC7" s="8">
        <v>27.84</v>
      </c>
      <c r="AD7" s="8">
        <v>35.57</v>
      </c>
      <c r="AE7" s="18">
        <v>0</v>
      </c>
      <c r="AF7" s="8">
        <v>202.31</v>
      </c>
      <c r="AG7" s="8">
        <v>2453.11</v>
      </c>
      <c r="AH7" s="8">
        <v>273.54000000000002</v>
      </c>
      <c r="AI7" s="8">
        <v>0</v>
      </c>
      <c r="AJ7" s="8">
        <v>0</v>
      </c>
      <c r="AK7" s="8">
        <v>0</v>
      </c>
      <c r="AL7" s="8">
        <v>0</v>
      </c>
      <c r="AM7" s="8">
        <v>147.53</v>
      </c>
      <c r="AN7" s="8">
        <v>131.26</v>
      </c>
      <c r="AO7" s="8">
        <v>120.27</v>
      </c>
      <c r="AP7" s="8">
        <v>160.30000000000001</v>
      </c>
      <c r="AQ7" s="8">
        <v>890.84</v>
      </c>
      <c r="AR7" s="8">
        <v>2152.39</v>
      </c>
      <c r="AS7" s="8">
        <v>99.18</v>
      </c>
      <c r="AT7" s="8">
        <v>179.18</v>
      </c>
      <c r="AU7" s="8">
        <v>107.64</v>
      </c>
      <c r="AV7" s="8">
        <v>24.23</v>
      </c>
      <c r="AW7" s="8">
        <v>1112.3</v>
      </c>
      <c r="AX7" s="8">
        <v>3606.67</v>
      </c>
      <c r="AY7" s="8">
        <v>61.97</v>
      </c>
      <c r="AZ7" s="8">
        <v>353.74</v>
      </c>
      <c r="BA7" s="8">
        <v>3.55</v>
      </c>
      <c r="BB7" s="8">
        <v>8.43</v>
      </c>
      <c r="BC7" s="8">
        <v>182.07</v>
      </c>
      <c r="BD7" s="8">
        <v>215.29</v>
      </c>
      <c r="BE7" s="8">
        <v>0</v>
      </c>
      <c r="BF7" s="8">
        <v>26734.29</v>
      </c>
    </row>
    <row r="8" spans="1:58">
      <c r="A8" s="17">
        <v>412464</v>
      </c>
      <c r="B8" s="16">
        <v>4</v>
      </c>
      <c r="C8" s="16">
        <v>317</v>
      </c>
      <c r="D8" s="16">
        <v>0</v>
      </c>
      <c r="E8" s="8">
        <v>3.8</v>
      </c>
      <c r="F8" s="8">
        <v>0</v>
      </c>
      <c r="G8" s="8">
        <v>8.7200000000000006</v>
      </c>
      <c r="H8" s="8">
        <v>6.78</v>
      </c>
      <c r="I8" s="8">
        <v>11.22</v>
      </c>
      <c r="J8" s="8">
        <v>10.130000000000001</v>
      </c>
      <c r="K8" s="8">
        <v>3.25</v>
      </c>
      <c r="L8" s="8">
        <v>3</v>
      </c>
      <c r="M8" s="8">
        <v>8.0500000000000007</v>
      </c>
      <c r="N8" s="8">
        <v>5.83</v>
      </c>
      <c r="O8" s="8">
        <v>3.28</v>
      </c>
      <c r="P8" s="8">
        <v>2.7</v>
      </c>
      <c r="Q8" s="8">
        <v>0</v>
      </c>
      <c r="R8" s="8">
        <v>0</v>
      </c>
      <c r="S8" s="8">
        <v>0</v>
      </c>
      <c r="T8" s="8">
        <v>5.28</v>
      </c>
      <c r="U8" s="8">
        <v>76.62</v>
      </c>
      <c r="V8" s="8">
        <v>65.319999999999993</v>
      </c>
      <c r="W8" s="8">
        <v>7.93</v>
      </c>
      <c r="X8" s="8">
        <v>6.19</v>
      </c>
      <c r="Y8" s="8">
        <v>0</v>
      </c>
      <c r="Z8" s="8">
        <v>0</v>
      </c>
      <c r="AA8" s="8">
        <v>17.45</v>
      </c>
      <c r="AB8" s="8">
        <v>17.93</v>
      </c>
      <c r="AC8" s="8">
        <v>23.97</v>
      </c>
      <c r="AD8" s="8">
        <v>16.989999999999998</v>
      </c>
      <c r="AE8" s="18">
        <v>0</v>
      </c>
      <c r="AF8" s="8">
        <v>0</v>
      </c>
      <c r="AG8" s="8">
        <v>977.12</v>
      </c>
      <c r="AH8" s="8">
        <v>372.35</v>
      </c>
      <c r="AI8" s="8">
        <v>0</v>
      </c>
      <c r="AJ8" s="8">
        <v>0</v>
      </c>
      <c r="AK8" s="8">
        <v>0</v>
      </c>
      <c r="AL8" s="8">
        <v>0</v>
      </c>
      <c r="AM8" s="8">
        <v>168.84</v>
      </c>
      <c r="AN8" s="8">
        <v>132.12</v>
      </c>
      <c r="AO8" s="8">
        <v>0</v>
      </c>
      <c r="AP8" s="8">
        <v>0</v>
      </c>
      <c r="AQ8" s="8">
        <v>395.14</v>
      </c>
      <c r="AR8" s="8">
        <v>661.05</v>
      </c>
      <c r="AS8" s="8">
        <v>32.22</v>
      </c>
      <c r="AT8" s="8">
        <v>30.84</v>
      </c>
      <c r="AU8" s="8">
        <v>15.06</v>
      </c>
      <c r="AV8" s="8">
        <v>13.99</v>
      </c>
      <c r="AW8" s="8">
        <v>635.41999999999996</v>
      </c>
      <c r="AX8" s="8">
        <v>1205.29</v>
      </c>
      <c r="AY8" s="8">
        <v>22.44</v>
      </c>
      <c r="AZ8" s="8">
        <v>25.04</v>
      </c>
      <c r="BA8" s="8">
        <v>3.99</v>
      </c>
      <c r="BB8" s="8">
        <v>4.46</v>
      </c>
      <c r="BC8" s="8">
        <v>214.06</v>
      </c>
      <c r="BD8" s="8">
        <v>169.98</v>
      </c>
      <c r="BE8" s="8">
        <v>0</v>
      </c>
      <c r="BF8" s="8">
        <v>26670.400000000001</v>
      </c>
    </row>
    <row r="9" spans="1:58">
      <c r="A9" s="17">
        <v>412423</v>
      </c>
      <c r="B9" s="16">
        <v>2</v>
      </c>
      <c r="C9" s="16">
        <v>221</v>
      </c>
      <c r="D9" s="16">
        <v>0</v>
      </c>
      <c r="E9" s="8">
        <v>5.14</v>
      </c>
      <c r="F9" s="8">
        <v>4.6900000000000004</v>
      </c>
      <c r="G9" s="8">
        <v>0</v>
      </c>
      <c r="H9" s="8">
        <v>6.13</v>
      </c>
      <c r="I9" s="8">
        <v>10.4</v>
      </c>
      <c r="J9" s="8">
        <v>10.95</v>
      </c>
      <c r="K9" s="8">
        <v>2.64</v>
      </c>
      <c r="L9" s="8">
        <v>1.9</v>
      </c>
      <c r="M9" s="8">
        <v>6.94</v>
      </c>
      <c r="N9" s="8">
        <v>9.15</v>
      </c>
      <c r="O9" s="8">
        <v>5.71</v>
      </c>
      <c r="P9" s="8">
        <v>5.35</v>
      </c>
      <c r="Q9" s="8">
        <v>19.559999999999999</v>
      </c>
      <c r="R9" s="8">
        <v>16.899999999999999</v>
      </c>
      <c r="S9" s="8">
        <v>0</v>
      </c>
      <c r="T9" s="8">
        <v>0</v>
      </c>
      <c r="U9" s="8">
        <v>65.92</v>
      </c>
      <c r="V9" s="8">
        <v>64.12</v>
      </c>
      <c r="W9" s="8">
        <v>6.19</v>
      </c>
      <c r="X9" s="8">
        <v>6.19</v>
      </c>
      <c r="Y9" s="8">
        <v>0</v>
      </c>
      <c r="Z9" s="8">
        <v>0</v>
      </c>
      <c r="AA9" s="8">
        <v>14.1</v>
      </c>
      <c r="AB9" s="8">
        <v>19.38</v>
      </c>
      <c r="AC9" s="8">
        <v>34.03</v>
      </c>
      <c r="AD9" s="8">
        <v>34.799999999999997</v>
      </c>
      <c r="AE9" s="18">
        <v>0</v>
      </c>
      <c r="AF9" s="8">
        <v>0</v>
      </c>
      <c r="AG9" s="8">
        <v>1200.94</v>
      </c>
      <c r="AH9" s="8">
        <v>1449.53</v>
      </c>
      <c r="AI9" s="8">
        <v>0</v>
      </c>
      <c r="AJ9" s="8">
        <v>0</v>
      </c>
      <c r="AK9" s="8">
        <v>0</v>
      </c>
      <c r="AL9" s="8">
        <v>0</v>
      </c>
      <c r="AM9" s="8">
        <v>157.77000000000001</v>
      </c>
      <c r="AN9" s="8">
        <v>165.44</v>
      </c>
      <c r="AO9" s="8">
        <v>72.37</v>
      </c>
      <c r="AP9" s="8">
        <v>61.97</v>
      </c>
      <c r="AQ9" s="8">
        <v>277.7</v>
      </c>
      <c r="AR9" s="8">
        <v>247.59</v>
      </c>
      <c r="AS9" s="8">
        <v>156.31</v>
      </c>
      <c r="AT9" s="8">
        <v>138.97</v>
      </c>
      <c r="AU9" s="8">
        <v>18.29</v>
      </c>
      <c r="AV9" s="8">
        <v>16.68</v>
      </c>
      <c r="AW9" s="8">
        <v>831.81</v>
      </c>
      <c r="AX9" s="8">
        <v>793.36</v>
      </c>
      <c r="AY9" s="8">
        <v>38.229999999999997</v>
      </c>
      <c r="AZ9" s="8">
        <v>34</v>
      </c>
      <c r="BA9" s="8">
        <v>2.76</v>
      </c>
      <c r="BB9" s="8">
        <v>2.68</v>
      </c>
      <c r="BC9" s="8">
        <v>193.67</v>
      </c>
      <c r="BD9" s="8">
        <v>195.48</v>
      </c>
      <c r="BE9" s="8">
        <v>35153.54</v>
      </c>
      <c r="BF9" s="8">
        <v>36754.300000000003</v>
      </c>
    </row>
    <row r="10" spans="1:58">
      <c r="A10" s="17">
        <v>412412</v>
      </c>
      <c r="B10" s="16">
        <v>4</v>
      </c>
      <c r="C10" s="16">
        <v>503</v>
      </c>
      <c r="D10" s="16">
        <v>1</v>
      </c>
      <c r="E10" s="8">
        <v>6.46</v>
      </c>
      <c r="F10" s="8">
        <v>12.57</v>
      </c>
      <c r="G10" s="8">
        <v>6.78</v>
      </c>
      <c r="H10" s="8">
        <v>8.07</v>
      </c>
      <c r="I10" s="8">
        <v>9.57</v>
      </c>
      <c r="J10" s="8">
        <v>15.44</v>
      </c>
      <c r="K10" s="8">
        <v>2.52</v>
      </c>
      <c r="L10" s="8">
        <v>3.61</v>
      </c>
      <c r="M10" s="8">
        <v>9.7100000000000009</v>
      </c>
      <c r="N10" s="8">
        <v>13</v>
      </c>
      <c r="O10" s="8">
        <v>5.85</v>
      </c>
      <c r="P10" s="8">
        <v>9.25</v>
      </c>
      <c r="Q10" s="8">
        <v>24.81</v>
      </c>
      <c r="R10" s="8">
        <v>40.200000000000003</v>
      </c>
      <c r="S10" s="8">
        <v>3.65</v>
      </c>
      <c r="T10" s="8">
        <v>8.1199999999999992</v>
      </c>
      <c r="U10" s="8">
        <v>61.73</v>
      </c>
      <c r="V10" s="8">
        <v>83.12</v>
      </c>
      <c r="W10" s="8">
        <v>6.78</v>
      </c>
      <c r="X10" s="8">
        <v>8.07</v>
      </c>
      <c r="Y10" s="8">
        <v>61.5</v>
      </c>
      <c r="Z10" s="8">
        <v>74.760000000000005</v>
      </c>
      <c r="AA10" s="8">
        <v>6.85</v>
      </c>
      <c r="AB10" s="8">
        <v>41.17</v>
      </c>
      <c r="AC10" s="8">
        <v>35.57</v>
      </c>
      <c r="AD10" s="8">
        <v>49.46</v>
      </c>
      <c r="AE10" s="18">
        <v>74.760000000000005</v>
      </c>
      <c r="AF10" s="8">
        <v>172.02</v>
      </c>
      <c r="AG10" s="8">
        <v>2657.82</v>
      </c>
      <c r="AH10" s="8">
        <v>2782.27</v>
      </c>
      <c r="AI10" s="8">
        <v>0</v>
      </c>
      <c r="AJ10" s="8">
        <v>165.81</v>
      </c>
      <c r="AK10" s="8">
        <v>0</v>
      </c>
      <c r="AL10" s="8">
        <v>0</v>
      </c>
      <c r="AM10" s="8">
        <v>157.77000000000001</v>
      </c>
      <c r="AN10" s="8">
        <v>181.59</v>
      </c>
      <c r="AO10" s="8">
        <v>85.51</v>
      </c>
      <c r="AP10" s="8">
        <v>116.67</v>
      </c>
      <c r="AQ10" s="8">
        <v>306.7</v>
      </c>
      <c r="AR10" s="8">
        <v>2039.24</v>
      </c>
      <c r="AS10" s="8">
        <v>132.21</v>
      </c>
      <c r="AT10" s="8">
        <v>229.83</v>
      </c>
      <c r="AU10" s="8">
        <v>17.22</v>
      </c>
      <c r="AV10" s="8">
        <v>24.23</v>
      </c>
      <c r="AW10" s="8">
        <v>2793</v>
      </c>
      <c r="AX10" s="8">
        <v>2770.62</v>
      </c>
      <c r="AY10" s="8">
        <v>82.05</v>
      </c>
      <c r="AZ10" s="8">
        <v>126.85</v>
      </c>
      <c r="BA10" s="8">
        <v>4.2300000000000004</v>
      </c>
      <c r="BB10" s="8">
        <v>8.65</v>
      </c>
      <c r="BC10" s="8">
        <v>177.92</v>
      </c>
      <c r="BD10" s="8">
        <v>224.67</v>
      </c>
      <c r="BE10" s="8">
        <v>33728.18</v>
      </c>
      <c r="BF10" s="8">
        <v>0</v>
      </c>
    </row>
    <row r="11" spans="1:58">
      <c r="A11" s="17">
        <v>412411</v>
      </c>
      <c r="B11" s="16">
        <v>1</v>
      </c>
      <c r="C11" s="16">
        <v>560.5</v>
      </c>
      <c r="D11" s="16">
        <v>1</v>
      </c>
      <c r="E11" s="8">
        <v>0</v>
      </c>
      <c r="F11" s="8">
        <v>0</v>
      </c>
      <c r="G11" s="8">
        <v>0</v>
      </c>
      <c r="H11" s="8">
        <v>0</v>
      </c>
      <c r="I11" s="8">
        <v>2.1</v>
      </c>
      <c r="J11" s="8">
        <v>4.18</v>
      </c>
      <c r="K11" s="8">
        <v>0.75</v>
      </c>
      <c r="L11" s="8">
        <v>1.1399999999999999</v>
      </c>
      <c r="M11" s="8">
        <v>0</v>
      </c>
      <c r="N11" s="8">
        <v>0</v>
      </c>
      <c r="O11" s="8">
        <v>2.7</v>
      </c>
      <c r="P11" s="8">
        <v>2.44</v>
      </c>
      <c r="Q11" s="8">
        <v>0</v>
      </c>
      <c r="R11" s="8">
        <v>0</v>
      </c>
      <c r="S11" s="8">
        <v>0</v>
      </c>
      <c r="T11" s="8">
        <v>10.98</v>
      </c>
      <c r="U11" s="8">
        <v>48.46</v>
      </c>
      <c r="V11" s="8">
        <v>56.92</v>
      </c>
      <c r="W11" s="8">
        <v>2.6</v>
      </c>
      <c r="X11" s="8">
        <v>2.6</v>
      </c>
      <c r="Y11" s="8">
        <v>0</v>
      </c>
      <c r="Z11" s="8">
        <v>0</v>
      </c>
      <c r="AA11" s="8">
        <v>0</v>
      </c>
      <c r="AB11" s="8">
        <v>21.81</v>
      </c>
      <c r="AC11" s="8">
        <v>15.43</v>
      </c>
      <c r="AD11" s="8">
        <v>12.71</v>
      </c>
      <c r="AE11" s="18">
        <v>0</v>
      </c>
      <c r="AF11" s="8">
        <v>202.31</v>
      </c>
      <c r="AG11" s="8">
        <v>216.93</v>
      </c>
      <c r="AH11" s="8">
        <v>276.11</v>
      </c>
      <c r="AI11" s="8">
        <v>0</v>
      </c>
      <c r="AJ11" s="8">
        <v>0</v>
      </c>
      <c r="AK11" s="8">
        <v>0</v>
      </c>
      <c r="AL11" s="8">
        <v>0</v>
      </c>
      <c r="AM11" s="8">
        <v>97.64</v>
      </c>
      <c r="AN11" s="8">
        <v>83.74</v>
      </c>
      <c r="AO11" s="8">
        <v>63.7</v>
      </c>
      <c r="AP11" s="8">
        <v>61.97</v>
      </c>
      <c r="AQ11" s="8">
        <v>156.62</v>
      </c>
      <c r="AR11" s="8">
        <v>583.08000000000004</v>
      </c>
      <c r="AS11" s="8">
        <v>59.72</v>
      </c>
      <c r="AT11" s="8">
        <v>51.15</v>
      </c>
      <c r="AU11" s="8">
        <v>9.15</v>
      </c>
      <c r="AV11" s="8">
        <v>54.59</v>
      </c>
      <c r="AW11" s="8">
        <v>934.32</v>
      </c>
      <c r="AX11" s="8">
        <v>2078.52</v>
      </c>
      <c r="AY11" s="8">
        <v>57.42</v>
      </c>
      <c r="AZ11" s="8">
        <v>78.25</v>
      </c>
      <c r="BA11" s="8">
        <v>1.98</v>
      </c>
      <c r="BB11" s="8">
        <v>3.99</v>
      </c>
      <c r="BC11" s="8">
        <v>132.94</v>
      </c>
      <c r="BD11" s="8">
        <v>135.4</v>
      </c>
      <c r="BE11" s="8">
        <v>7154.96</v>
      </c>
      <c r="BF11" s="8">
        <v>4736.83</v>
      </c>
    </row>
    <row r="12" spans="1:58">
      <c r="A12" s="17">
        <v>412457</v>
      </c>
      <c r="B12" s="16">
        <v>4</v>
      </c>
      <c r="C12" s="16">
        <v>307.5</v>
      </c>
      <c r="D12" s="16">
        <v>1</v>
      </c>
      <c r="E12" s="8">
        <v>3.8</v>
      </c>
      <c r="F12" s="8">
        <v>4.6900000000000004</v>
      </c>
      <c r="G12" s="8">
        <v>0</v>
      </c>
      <c r="H12" s="8">
        <v>0</v>
      </c>
      <c r="I12" s="8">
        <v>4.82</v>
      </c>
      <c r="J12" s="8">
        <v>3.85</v>
      </c>
      <c r="K12" s="8">
        <v>2.02</v>
      </c>
      <c r="L12" s="8">
        <v>1.46</v>
      </c>
      <c r="M12" s="8">
        <v>6.39</v>
      </c>
      <c r="N12" s="8">
        <v>8.6</v>
      </c>
      <c r="O12" s="8">
        <v>3.03</v>
      </c>
      <c r="P12" s="8">
        <v>4.38</v>
      </c>
      <c r="Q12" s="8">
        <v>0</v>
      </c>
      <c r="R12" s="8">
        <v>16.899999999999999</v>
      </c>
      <c r="S12" s="8">
        <v>0</v>
      </c>
      <c r="T12" s="8">
        <v>8.8699999999999992</v>
      </c>
      <c r="U12" s="8">
        <v>58.13</v>
      </c>
      <c r="V12" s="8">
        <v>71.28</v>
      </c>
      <c r="W12" s="8">
        <v>3.99</v>
      </c>
      <c r="X12" s="8">
        <v>3.66</v>
      </c>
      <c r="Y12" s="8">
        <v>0</v>
      </c>
      <c r="Z12" s="8">
        <v>0</v>
      </c>
      <c r="AA12" s="8">
        <v>14.1</v>
      </c>
      <c r="AB12" s="8">
        <v>48.01</v>
      </c>
      <c r="AC12" s="8">
        <v>27.07</v>
      </c>
      <c r="AD12" s="8">
        <v>36.340000000000003</v>
      </c>
      <c r="AE12" s="18">
        <v>0</v>
      </c>
      <c r="AF12" s="8">
        <v>214.45</v>
      </c>
      <c r="AG12" s="8">
        <v>1064.72</v>
      </c>
      <c r="AH12" s="8">
        <v>1360.37</v>
      </c>
      <c r="AI12" s="8">
        <v>0</v>
      </c>
      <c r="AJ12" s="8">
        <v>0</v>
      </c>
      <c r="AK12" s="8">
        <v>0</v>
      </c>
      <c r="AL12" s="8">
        <v>0</v>
      </c>
      <c r="AM12" s="8">
        <v>134.69</v>
      </c>
      <c r="AN12" s="8">
        <v>149.24</v>
      </c>
      <c r="AO12" s="8">
        <v>111.29</v>
      </c>
      <c r="AP12" s="8">
        <v>132.93</v>
      </c>
      <c r="AQ12" s="8">
        <v>288.69</v>
      </c>
      <c r="AR12" s="8">
        <v>912.89</v>
      </c>
      <c r="AS12" s="8">
        <v>64</v>
      </c>
      <c r="AT12" s="8">
        <v>94.21</v>
      </c>
      <c r="AU12" s="8">
        <v>24.23</v>
      </c>
      <c r="AV12" s="8">
        <v>18.29</v>
      </c>
      <c r="AW12" s="8">
        <v>1180.8599999999999</v>
      </c>
      <c r="AX12" s="8">
        <v>2496.4499999999998</v>
      </c>
      <c r="AY12" s="8">
        <v>40.020000000000003</v>
      </c>
      <c r="AZ12" s="8">
        <v>117.1</v>
      </c>
      <c r="BA12" s="8">
        <v>2.31</v>
      </c>
      <c r="BB12" s="8">
        <v>4.32</v>
      </c>
      <c r="BC12" s="8">
        <v>183.56</v>
      </c>
      <c r="BD12" s="8">
        <v>234.16</v>
      </c>
      <c r="BE12" s="8">
        <v>0</v>
      </c>
      <c r="BF12" s="8">
        <v>0</v>
      </c>
    </row>
    <row r="13" spans="1:58">
      <c r="A13" s="17">
        <v>422089</v>
      </c>
      <c r="B13" s="16">
        <v>4</v>
      </c>
      <c r="C13" s="16">
        <v>263.5</v>
      </c>
      <c r="D13" s="16">
        <v>1</v>
      </c>
      <c r="E13" s="8">
        <v>0</v>
      </c>
      <c r="F13" s="8">
        <v>4.6900000000000004</v>
      </c>
      <c r="G13" s="8">
        <v>0</v>
      </c>
      <c r="H13" s="8">
        <v>0</v>
      </c>
      <c r="I13" s="8">
        <v>5.14</v>
      </c>
      <c r="J13" s="8">
        <v>5.76</v>
      </c>
      <c r="K13" s="8">
        <v>1.1399999999999999</v>
      </c>
      <c r="L13" s="8">
        <v>1.27</v>
      </c>
      <c r="M13" s="8">
        <v>0</v>
      </c>
      <c r="N13" s="8">
        <v>6.39</v>
      </c>
      <c r="O13" s="8">
        <v>3.6</v>
      </c>
      <c r="P13" s="8">
        <v>5.05</v>
      </c>
      <c r="Q13" s="8">
        <v>0</v>
      </c>
      <c r="R13" s="8">
        <v>0</v>
      </c>
      <c r="S13" s="8">
        <v>0</v>
      </c>
      <c r="T13" s="8">
        <v>0</v>
      </c>
      <c r="U13" s="8">
        <v>70.09</v>
      </c>
      <c r="V13" s="8">
        <v>90.18</v>
      </c>
      <c r="W13" s="8">
        <v>2.6</v>
      </c>
      <c r="X13" s="8">
        <v>2.6</v>
      </c>
      <c r="Y13" s="8">
        <v>0</v>
      </c>
      <c r="Z13" s="8">
        <v>0</v>
      </c>
      <c r="AA13" s="8">
        <v>10.56</v>
      </c>
      <c r="AB13" s="8">
        <v>35.64</v>
      </c>
      <c r="AC13" s="8">
        <v>20.87</v>
      </c>
      <c r="AD13" s="8">
        <v>26.29</v>
      </c>
      <c r="AE13" s="18">
        <v>0</v>
      </c>
      <c r="AF13" s="8">
        <v>0</v>
      </c>
      <c r="AG13" s="8">
        <v>278.67</v>
      </c>
      <c r="AH13" s="8">
        <v>1046.0899999999999</v>
      </c>
      <c r="AI13" s="8">
        <v>0</v>
      </c>
      <c r="AJ13" s="8">
        <v>0</v>
      </c>
      <c r="AK13" s="8">
        <v>0</v>
      </c>
      <c r="AL13" s="8">
        <v>0</v>
      </c>
      <c r="AM13" s="8">
        <v>114.93</v>
      </c>
      <c r="AN13" s="8">
        <v>133.41</v>
      </c>
      <c r="AO13" s="8">
        <v>51.68</v>
      </c>
      <c r="AP13" s="8">
        <v>91.69</v>
      </c>
      <c r="AQ13" s="8">
        <v>239.86</v>
      </c>
      <c r="AR13" s="8">
        <v>937.18</v>
      </c>
      <c r="AS13" s="8">
        <v>92.98</v>
      </c>
      <c r="AT13" s="8">
        <v>132.65</v>
      </c>
      <c r="AU13" s="8">
        <v>13.99</v>
      </c>
      <c r="AV13" s="8">
        <v>19.37</v>
      </c>
      <c r="AW13" s="8">
        <v>952.75</v>
      </c>
      <c r="AX13" s="8">
        <v>1954.64</v>
      </c>
      <c r="AY13" s="8">
        <v>79.61</v>
      </c>
      <c r="AZ13" s="8">
        <v>103.62</v>
      </c>
      <c r="BA13" s="8">
        <v>2.6</v>
      </c>
      <c r="BB13" s="8">
        <v>3.35</v>
      </c>
      <c r="BC13" s="8">
        <v>153.19</v>
      </c>
      <c r="BD13" s="8">
        <v>172.49</v>
      </c>
      <c r="BE13" s="8">
        <v>10969.49</v>
      </c>
      <c r="BF13" s="8">
        <v>0</v>
      </c>
    </row>
    <row r="14" spans="1:58">
      <c r="A14" s="17">
        <v>422082</v>
      </c>
      <c r="B14" s="16">
        <v>4</v>
      </c>
      <c r="C14" s="16">
        <v>78.5</v>
      </c>
      <c r="D14" s="16">
        <v>1</v>
      </c>
      <c r="E14" s="8">
        <v>0</v>
      </c>
      <c r="F14" s="8">
        <v>5.58</v>
      </c>
      <c r="G14" s="8">
        <v>0</v>
      </c>
      <c r="H14" s="8">
        <v>0</v>
      </c>
      <c r="I14" s="8">
        <v>3.17</v>
      </c>
      <c r="J14" s="8">
        <v>6.68</v>
      </c>
      <c r="K14" s="8">
        <v>1.1399999999999999</v>
      </c>
      <c r="L14" s="8">
        <v>2.27</v>
      </c>
      <c r="M14" s="8">
        <v>6.39</v>
      </c>
      <c r="N14" s="8">
        <v>6.94</v>
      </c>
      <c r="O14" s="8">
        <v>4.68</v>
      </c>
      <c r="P14" s="8">
        <v>4.6399999999999997</v>
      </c>
      <c r="Q14" s="8">
        <v>16.899999999999999</v>
      </c>
      <c r="R14" s="8">
        <v>23.5</v>
      </c>
      <c r="S14" s="8">
        <v>0</v>
      </c>
      <c r="T14" s="8">
        <v>7.52</v>
      </c>
      <c r="U14" s="8">
        <v>66.510000000000005</v>
      </c>
      <c r="V14" s="8">
        <v>84.3</v>
      </c>
      <c r="W14" s="8">
        <v>3.32</v>
      </c>
      <c r="X14" s="8">
        <v>5.27</v>
      </c>
      <c r="Y14" s="8">
        <v>0</v>
      </c>
      <c r="Z14" s="8">
        <v>0</v>
      </c>
      <c r="AA14" s="8">
        <v>0</v>
      </c>
      <c r="AB14" s="8">
        <v>21.32</v>
      </c>
      <c r="AC14" s="8">
        <v>23.97</v>
      </c>
      <c r="AD14" s="8">
        <v>23.19</v>
      </c>
      <c r="AE14" s="18">
        <v>0</v>
      </c>
      <c r="AF14" s="8">
        <v>297.92</v>
      </c>
      <c r="AG14" s="8">
        <v>1905.69</v>
      </c>
      <c r="AH14" s="8">
        <v>2010.45</v>
      </c>
      <c r="AI14" s="8">
        <v>0</v>
      </c>
      <c r="AJ14" s="8">
        <v>0</v>
      </c>
      <c r="AK14" s="8">
        <v>0</v>
      </c>
      <c r="AL14" s="8">
        <v>0</v>
      </c>
      <c r="AM14" s="8">
        <v>123.53</v>
      </c>
      <c r="AN14" s="8">
        <v>119.23</v>
      </c>
      <c r="AO14" s="8">
        <v>115.77</v>
      </c>
      <c r="AP14" s="8">
        <v>149.31</v>
      </c>
      <c r="AQ14" s="8">
        <v>247.59</v>
      </c>
      <c r="AR14" s="8">
        <v>756.87</v>
      </c>
      <c r="AS14" s="8">
        <v>135.29</v>
      </c>
      <c r="AT14" s="8">
        <v>137.47999999999999</v>
      </c>
      <c r="AU14" s="8">
        <v>9.15</v>
      </c>
      <c r="AV14" s="8">
        <v>18.29</v>
      </c>
      <c r="AW14" s="8">
        <v>899.32</v>
      </c>
      <c r="AX14" s="8">
        <v>1606.83</v>
      </c>
      <c r="AY14" s="8">
        <v>30.73</v>
      </c>
      <c r="AZ14" s="8">
        <v>96.63</v>
      </c>
      <c r="BA14" s="8">
        <v>2.84</v>
      </c>
      <c r="BB14" s="8">
        <v>4.4000000000000004</v>
      </c>
      <c r="BC14" s="8">
        <v>145.66999999999999</v>
      </c>
      <c r="BD14" s="8">
        <v>158.79</v>
      </c>
      <c r="BE14" s="8">
        <v>35787.660000000003</v>
      </c>
      <c r="BF14" s="8">
        <v>25788.58</v>
      </c>
    </row>
    <row r="15" spans="1:58">
      <c r="A15" s="17">
        <v>422078</v>
      </c>
      <c r="B15" s="16">
        <v>4</v>
      </c>
      <c r="C15" s="16">
        <v>229</v>
      </c>
      <c r="D15" s="16">
        <v>1</v>
      </c>
      <c r="E15" s="8">
        <v>0</v>
      </c>
      <c r="F15" s="8">
        <v>3.8</v>
      </c>
      <c r="G15" s="8">
        <v>0</v>
      </c>
      <c r="H15" s="8">
        <v>0</v>
      </c>
      <c r="I15" s="8">
        <v>2.82</v>
      </c>
      <c r="J15" s="8">
        <v>0</v>
      </c>
      <c r="K15" s="8">
        <v>0.75</v>
      </c>
      <c r="L15" s="8">
        <v>0</v>
      </c>
      <c r="M15" s="8">
        <v>0</v>
      </c>
      <c r="N15" s="8">
        <v>5.83</v>
      </c>
      <c r="O15" s="8">
        <v>3.6</v>
      </c>
      <c r="P15" s="8">
        <v>3.52</v>
      </c>
      <c r="Q15" s="8">
        <v>0</v>
      </c>
      <c r="R15" s="8">
        <v>0</v>
      </c>
      <c r="S15" s="8">
        <v>0</v>
      </c>
      <c r="T15" s="8">
        <v>4.83</v>
      </c>
      <c r="U15" s="8">
        <v>59.33</v>
      </c>
      <c r="V15" s="8">
        <v>64.12</v>
      </c>
      <c r="W15" s="8">
        <v>2.23</v>
      </c>
      <c r="X15" s="8">
        <v>3.32</v>
      </c>
      <c r="Y15" s="8">
        <v>0</v>
      </c>
      <c r="Z15" s="8">
        <v>57.9</v>
      </c>
      <c r="AA15" s="8">
        <v>0</v>
      </c>
      <c r="AB15" s="8">
        <v>12.2</v>
      </c>
      <c r="AC15" s="8">
        <v>23.19</v>
      </c>
      <c r="AD15" s="8">
        <v>26.29</v>
      </c>
      <c r="AE15" s="18">
        <v>57.9</v>
      </c>
      <c r="AF15" s="8">
        <v>0</v>
      </c>
      <c r="AG15" s="8">
        <v>801.47</v>
      </c>
      <c r="AH15" s="8">
        <v>2614.8200000000002</v>
      </c>
      <c r="AI15" s="8">
        <v>0</v>
      </c>
      <c r="AJ15" s="8">
        <v>0</v>
      </c>
      <c r="AK15" s="8">
        <v>0</v>
      </c>
      <c r="AL15" s="8">
        <v>0</v>
      </c>
      <c r="AM15" s="8">
        <v>132.55000000000001</v>
      </c>
      <c r="AN15" s="8">
        <v>129.55000000000001</v>
      </c>
      <c r="AO15" s="8">
        <v>41.52</v>
      </c>
      <c r="AP15" s="8">
        <v>38.17</v>
      </c>
      <c r="AQ15" s="8">
        <v>147.5</v>
      </c>
      <c r="AR15" s="8">
        <v>232.04</v>
      </c>
      <c r="AS15" s="8">
        <v>122.66</v>
      </c>
      <c r="AT15" s="8">
        <v>107.58</v>
      </c>
      <c r="AU15" s="8">
        <v>9.15</v>
      </c>
      <c r="AV15" s="8">
        <v>12.37</v>
      </c>
      <c r="AW15" s="8">
        <v>982.18</v>
      </c>
      <c r="AX15" s="8">
        <v>1313.2</v>
      </c>
      <c r="AY15" s="8">
        <v>35.86</v>
      </c>
      <c r="AZ15" s="8">
        <v>76.319999999999993</v>
      </c>
      <c r="BA15" s="8">
        <v>1.88</v>
      </c>
      <c r="BB15" s="8">
        <v>2.84</v>
      </c>
      <c r="BC15" s="8">
        <v>172.59</v>
      </c>
      <c r="BD15" s="8">
        <v>179.09</v>
      </c>
      <c r="BE15" s="8">
        <v>35237.339999999997</v>
      </c>
      <c r="BF15" s="8">
        <v>21667.49</v>
      </c>
    </row>
    <row r="16" spans="1:58">
      <c r="A16" s="17">
        <v>422077</v>
      </c>
      <c r="B16" s="16">
        <v>4</v>
      </c>
      <c r="C16" s="16">
        <v>659.5</v>
      </c>
      <c r="D16" s="16">
        <v>1</v>
      </c>
      <c r="E16" s="8">
        <v>4.25</v>
      </c>
      <c r="F16" s="8">
        <v>16.03</v>
      </c>
      <c r="G16" s="8">
        <v>0</v>
      </c>
      <c r="H16" s="8">
        <v>0</v>
      </c>
      <c r="I16" s="8">
        <v>6.97</v>
      </c>
      <c r="J16" s="8">
        <v>6.97</v>
      </c>
      <c r="K16" s="8">
        <v>0.75</v>
      </c>
      <c r="L16" s="8">
        <v>0.75</v>
      </c>
      <c r="M16" s="8">
        <v>0</v>
      </c>
      <c r="N16" s="8">
        <v>5.83</v>
      </c>
      <c r="O16" s="8">
        <v>4.53</v>
      </c>
      <c r="P16" s="8">
        <v>4.79</v>
      </c>
      <c r="Q16" s="8">
        <v>0</v>
      </c>
      <c r="R16" s="8">
        <v>18.239999999999998</v>
      </c>
      <c r="S16" s="8">
        <v>0</v>
      </c>
      <c r="T16" s="8">
        <v>8.8699999999999992</v>
      </c>
      <c r="U16" s="8">
        <v>34.979999999999997</v>
      </c>
      <c r="V16" s="8">
        <v>81.94</v>
      </c>
      <c r="W16" s="8">
        <v>3.99</v>
      </c>
      <c r="X16" s="8">
        <v>3.32</v>
      </c>
      <c r="Y16" s="8">
        <v>0</v>
      </c>
      <c r="Z16" s="8">
        <v>0</v>
      </c>
      <c r="AA16" s="8">
        <v>0</v>
      </c>
      <c r="AB16" s="8">
        <v>49.79</v>
      </c>
      <c r="AC16" s="8">
        <v>16.21</v>
      </c>
      <c r="AD16" s="8">
        <v>15.43</v>
      </c>
      <c r="AE16" s="18">
        <v>0</v>
      </c>
      <c r="AF16" s="8">
        <v>161.5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50.35</v>
      </c>
      <c r="AN16" s="8">
        <v>76.760000000000005</v>
      </c>
      <c r="AO16" s="8">
        <v>72.37</v>
      </c>
      <c r="AP16" s="8">
        <v>86.4</v>
      </c>
      <c r="AQ16" s="8">
        <v>270.27999999999997</v>
      </c>
      <c r="AR16" s="8">
        <v>5461.72</v>
      </c>
      <c r="AS16" s="8">
        <v>133.85</v>
      </c>
      <c r="AT16" s="8">
        <v>142.74</v>
      </c>
      <c r="AU16" s="8">
        <v>12.91</v>
      </c>
      <c r="AV16" s="8">
        <v>23.69</v>
      </c>
      <c r="AW16" s="8">
        <v>622.91999999999996</v>
      </c>
      <c r="AX16" s="8">
        <v>1762.27</v>
      </c>
      <c r="AY16" s="8">
        <v>70.86</v>
      </c>
      <c r="AZ16" s="8">
        <v>280.41000000000003</v>
      </c>
      <c r="BA16" s="8">
        <v>2.6</v>
      </c>
      <c r="BB16" s="8">
        <v>10.45</v>
      </c>
      <c r="BC16" s="8">
        <v>61.06</v>
      </c>
      <c r="BD16" s="8">
        <v>140.06</v>
      </c>
      <c r="BE16" s="8">
        <v>1689.48</v>
      </c>
      <c r="BF16" s="8">
        <v>2620.62</v>
      </c>
    </row>
    <row r="17" spans="1:58">
      <c r="A17" s="17">
        <v>422076</v>
      </c>
      <c r="B17" s="16">
        <v>1</v>
      </c>
      <c r="C17" s="16">
        <v>348.5</v>
      </c>
      <c r="D17" s="16">
        <v>1</v>
      </c>
      <c r="E17" s="8">
        <v>3.8</v>
      </c>
      <c r="F17" s="8">
        <v>4.6900000000000004</v>
      </c>
      <c r="G17" s="8">
        <v>0</v>
      </c>
      <c r="H17" s="8">
        <v>0</v>
      </c>
      <c r="I17" s="8">
        <v>3.51</v>
      </c>
      <c r="J17" s="8">
        <v>2.46</v>
      </c>
      <c r="K17" s="8">
        <v>2.02</v>
      </c>
      <c r="L17" s="8">
        <v>1.52</v>
      </c>
      <c r="M17" s="8">
        <v>5.83</v>
      </c>
      <c r="N17" s="8">
        <v>5.83</v>
      </c>
      <c r="O17" s="8">
        <v>3.36</v>
      </c>
      <c r="P17" s="8">
        <v>3.68</v>
      </c>
      <c r="Q17" s="8">
        <v>0</v>
      </c>
      <c r="R17" s="8">
        <v>0</v>
      </c>
      <c r="S17" s="8">
        <v>0</v>
      </c>
      <c r="T17" s="8">
        <v>18.920000000000002</v>
      </c>
      <c r="U17" s="8">
        <v>59.93</v>
      </c>
      <c r="V17" s="8">
        <v>87.83</v>
      </c>
      <c r="W17" s="8">
        <v>2.6</v>
      </c>
      <c r="X17" s="8">
        <v>2.23</v>
      </c>
      <c r="Y17" s="8">
        <v>0</v>
      </c>
      <c r="Z17" s="8">
        <v>0</v>
      </c>
      <c r="AA17" s="8">
        <v>16.97</v>
      </c>
      <c r="AB17" s="8">
        <v>55.92</v>
      </c>
      <c r="AC17" s="8">
        <v>16.989999999999998</v>
      </c>
      <c r="AD17" s="8">
        <v>17.760000000000002</v>
      </c>
      <c r="AE17" s="18">
        <v>0</v>
      </c>
      <c r="AF17" s="8">
        <v>0</v>
      </c>
      <c r="AG17" s="8">
        <v>737.16</v>
      </c>
      <c r="AH17" s="8">
        <v>293.85000000000002</v>
      </c>
      <c r="AI17" s="8">
        <v>0</v>
      </c>
      <c r="AJ17" s="8">
        <v>0</v>
      </c>
      <c r="AK17" s="8">
        <v>0</v>
      </c>
      <c r="AL17" s="8">
        <v>0</v>
      </c>
      <c r="AM17" s="8">
        <v>118.37</v>
      </c>
      <c r="AN17" s="8">
        <v>96.78</v>
      </c>
      <c r="AO17" s="8">
        <v>81.12</v>
      </c>
      <c r="AP17" s="8">
        <v>91.69</v>
      </c>
      <c r="AQ17" s="8">
        <v>320.83999999999997</v>
      </c>
      <c r="AR17" s="8">
        <v>1488.06</v>
      </c>
      <c r="AS17" s="8">
        <v>99.23</v>
      </c>
      <c r="AT17" s="8">
        <v>122.21</v>
      </c>
      <c r="AU17" s="8">
        <v>16.14</v>
      </c>
      <c r="AV17" s="8">
        <v>14.52</v>
      </c>
      <c r="AW17" s="8">
        <v>573.49</v>
      </c>
      <c r="AX17" s="8">
        <v>2038.6</v>
      </c>
      <c r="AY17" s="8">
        <v>36.42</v>
      </c>
      <c r="AZ17" s="8">
        <v>69</v>
      </c>
      <c r="BA17" s="8">
        <v>2.44</v>
      </c>
      <c r="BB17" s="8">
        <v>4.5199999999999996</v>
      </c>
      <c r="BC17" s="8">
        <v>138.08000000000001</v>
      </c>
      <c r="BD17" s="8">
        <v>151.49</v>
      </c>
      <c r="BE17" s="8">
        <v>0</v>
      </c>
      <c r="BF17" s="8">
        <v>15795.17</v>
      </c>
    </row>
    <row r="18" spans="1:58">
      <c r="A18" s="17">
        <v>422134</v>
      </c>
      <c r="B18" s="16">
        <v>1</v>
      </c>
      <c r="C18" s="16">
        <v>700</v>
      </c>
      <c r="D18" s="16">
        <v>1</v>
      </c>
      <c r="E18" s="8">
        <v>0</v>
      </c>
      <c r="F18" s="8">
        <v>3.8</v>
      </c>
      <c r="G18" s="8">
        <v>0</v>
      </c>
      <c r="H18" s="8">
        <v>0</v>
      </c>
      <c r="I18" s="8">
        <v>4.82</v>
      </c>
      <c r="J18" s="8">
        <v>2.46</v>
      </c>
      <c r="K18" s="8">
        <v>0</v>
      </c>
      <c r="L18" s="8">
        <v>0</v>
      </c>
      <c r="M18" s="8">
        <v>0</v>
      </c>
      <c r="N18" s="8">
        <v>0</v>
      </c>
      <c r="O18" s="8">
        <v>4.5999999999999996</v>
      </c>
      <c r="P18" s="8">
        <v>3.99</v>
      </c>
      <c r="Q18" s="8">
        <v>0</v>
      </c>
      <c r="R18" s="8">
        <v>0</v>
      </c>
      <c r="S18" s="8">
        <v>0</v>
      </c>
      <c r="T18" s="8">
        <v>5.57</v>
      </c>
      <c r="U18" s="8">
        <v>64.12</v>
      </c>
      <c r="V18" s="8">
        <v>103.04</v>
      </c>
      <c r="W18" s="8">
        <v>2.6</v>
      </c>
      <c r="X18" s="8">
        <v>2.04</v>
      </c>
      <c r="Y18" s="8">
        <v>0</v>
      </c>
      <c r="Z18" s="8">
        <v>0</v>
      </c>
      <c r="AA18" s="8">
        <v>11.26</v>
      </c>
      <c r="AB18" s="8">
        <v>53.36</v>
      </c>
      <c r="AC18" s="8">
        <v>20.09</v>
      </c>
      <c r="AD18" s="8">
        <v>20.87</v>
      </c>
      <c r="AE18" s="18">
        <v>0</v>
      </c>
      <c r="AF18" s="8">
        <v>0</v>
      </c>
      <c r="AG18" s="8">
        <v>318.45999999999998</v>
      </c>
      <c r="AH18" s="8">
        <v>337.6</v>
      </c>
      <c r="AI18" s="8">
        <v>0</v>
      </c>
      <c r="AJ18" s="8">
        <v>0</v>
      </c>
      <c r="AK18" s="8">
        <v>0</v>
      </c>
      <c r="AL18" s="8">
        <v>0</v>
      </c>
      <c r="AM18" s="8">
        <v>100.24</v>
      </c>
      <c r="AN18" s="8">
        <v>97.64</v>
      </c>
      <c r="AO18" s="8">
        <v>34.83</v>
      </c>
      <c r="AP18" s="8">
        <v>68.89</v>
      </c>
      <c r="AQ18" s="8">
        <v>208.01</v>
      </c>
      <c r="AR18" s="8">
        <v>688.12</v>
      </c>
      <c r="AS18" s="8">
        <v>138.03</v>
      </c>
      <c r="AT18" s="8">
        <v>136.29</v>
      </c>
      <c r="AU18" s="8">
        <v>11.84</v>
      </c>
      <c r="AV18" s="8">
        <v>29.36</v>
      </c>
      <c r="AW18" s="8">
        <v>1791.59</v>
      </c>
      <c r="AX18" s="8">
        <v>2734.66</v>
      </c>
      <c r="AY18" s="8">
        <v>20.18</v>
      </c>
      <c r="AZ18" s="8">
        <v>87.62</v>
      </c>
      <c r="BA18" s="8">
        <v>2.35</v>
      </c>
      <c r="BB18" s="8">
        <v>5.31</v>
      </c>
      <c r="BC18" s="8">
        <v>146.79</v>
      </c>
      <c r="BD18" s="8">
        <v>197.4</v>
      </c>
      <c r="BE18" s="8">
        <v>10315.42</v>
      </c>
      <c r="BF18" s="8">
        <v>15900.27</v>
      </c>
    </row>
    <row r="23" spans="1:58">
      <c r="A23" s="35" t="s">
        <v>117</v>
      </c>
    </row>
    <row r="24" spans="1:58">
      <c r="A24" s="35" t="s">
        <v>110</v>
      </c>
    </row>
    <row r="26" spans="1:58">
      <c r="A26" s="8" t="s">
        <v>120</v>
      </c>
    </row>
    <row r="28" spans="1:58">
      <c r="A28" t="s">
        <v>122</v>
      </c>
    </row>
    <row r="29" spans="1:58">
      <c r="A29" t="s">
        <v>123</v>
      </c>
    </row>
    <row r="30" spans="1:58">
      <c r="A30" t="s">
        <v>124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27" workbookViewId="0">
      <selection activeCell="A51" sqref="A51:A53"/>
    </sheetView>
  </sheetViews>
  <sheetFormatPr baseColWidth="10" defaultRowHeight="15" x14ac:dyDescent="0"/>
  <sheetData>
    <row r="1" spans="1:6">
      <c r="A1" t="s">
        <v>0</v>
      </c>
      <c r="B1" t="s">
        <v>24</v>
      </c>
      <c r="C1" t="s">
        <v>105</v>
      </c>
      <c r="D1" t="s">
        <v>4</v>
      </c>
      <c r="E1" t="s">
        <v>106</v>
      </c>
      <c r="F1" t="s">
        <v>107</v>
      </c>
    </row>
    <row r="2" spans="1:6">
      <c r="A2">
        <v>412401</v>
      </c>
      <c r="B2">
        <v>2</v>
      </c>
      <c r="C2">
        <v>58.5</v>
      </c>
      <c r="D2">
        <v>0</v>
      </c>
      <c r="E2" s="15">
        <v>0.96588626166841851</v>
      </c>
      <c r="F2" s="15">
        <v>0.94349770100395269</v>
      </c>
    </row>
    <row r="3" spans="1:6">
      <c r="A3">
        <v>412408</v>
      </c>
      <c r="B3">
        <v>2</v>
      </c>
      <c r="C3">
        <v>69.5</v>
      </c>
      <c r="D3">
        <v>0</v>
      </c>
      <c r="E3" s="15">
        <v>0.71541190553594114</v>
      </c>
      <c r="F3" s="15">
        <v>0.49157963304442065</v>
      </c>
    </row>
    <row r="4" spans="1:6">
      <c r="A4">
        <v>412411</v>
      </c>
      <c r="B4">
        <v>1</v>
      </c>
      <c r="C4">
        <v>560.5</v>
      </c>
      <c r="D4">
        <v>3</v>
      </c>
      <c r="E4" s="15">
        <v>1.0962907736742347</v>
      </c>
      <c r="F4" s="15">
        <v>1.2269149086971154</v>
      </c>
    </row>
    <row r="5" spans="1:6">
      <c r="A5">
        <v>412412</v>
      </c>
      <c r="B5">
        <v>4</v>
      </c>
      <c r="C5">
        <v>503</v>
      </c>
      <c r="D5">
        <v>3</v>
      </c>
      <c r="E5" s="15">
        <v>1.0028182226558939</v>
      </c>
      <c r="F5" s="15">
        <v>1.1223050103450647</v>
      </c>
    </row>
    <row r="6" spans="1:6">
      <c r="A6">
        <v>412413</v>
      </c>
      <c r="B6">
        <v>4</v>
      </c>
      <c r="C6">
        <v>133.5</v>
      </c>
      <c r="D6">
        <v>0</v>
      </c>
      <c r="E6" s="15">
        <v>0.18881655153185647</v>
      </c>
      <c r="F6" s="15">
        <v>9.9304093988132849E-2</v>
      </c>
    </row>
    <row r="7" spans="1:6">
      <c r="A7">
        <v>412414</v>
      </c>
      <c r="B7">
        <v>2</v>
      </c>
      <c r="C7">
        <v>72.5</v>
      </c>
      <c r="D7">
        <v>0</v>
      </c>
      <c r="E7" s="15">
        <v>0.94793350714962399</v>
      </c>
      <c r="F7" s="15">
        <v>0.80820010938453657</v>
      </c>
    </row>
    <row r="8" spans="1:6">
      <c r="A8">
        <v>412415</v>
      </c>
      <c r="B8">
        <v>4</v>
      </c>
      <c r="C8">
        <v>59.5</v>
      </c>
      <c r="D8">
        <v>0</v>
      </c>
      <c r="E8" s="15">
        <v>0.76755868668257377</v>
      </c>
      <c r="F8" s="15">
        <v>0.90449795549331391</v>
      </c>
    </row>
    <row r="9" spans="1:6">
      <c r="A9">
        <v>412422</v>
      </c>
      <c r="B9">
        <v>1</v>
      </c>
      <c r="C9">
        <v>74</v>
      </c>
      <c r="D9">
        <v>0</v>
      </c>
      <c r="E9" s="15">
        <v>0.46685989417498519</v>
      </c>
      <c r="F9" s="15">
        <v>0.44130843141315101</v>
      </c>
    </row>
    <row r="10" spans="1:6">
      <c r="A10">
        <v>412426</v>
      </c>
      <c r="B10">
        <v>2</v>
      </c>
      <c r="C10">
        <v>307</v>
      </c>
      <c r="D10">
        <v>0</v>
      </c>
      <c r="E10" s="15">
        <v>0.21032539717748286</v>
      </c>
      <c r="F10" s="15">
        <v>0.15948029657860957</v>
      </c>
    </row>
    <row r="11" spans="1:6">
      <c r="A11">
        <v>412434</v>
      </c>
      <c r="B11">
        <v>2</v>
      </c>
      <c r="C11">
        <v>703</v>
      </c>
      <c r="D11">
        <v>0</v>
      </c>
      <c r="E11" s="15">
        <v>0.77843557755262605</v>
      </c>
      <c r="F11" s="15">
        <v>0.76396693524234061</v>
      </c>
    </row>
    <row r="12" spans="1:6">
      <c r="A12">
        <v>412440</v>
      </c>
      <c r="B12">
        <v>1</v>
      </c>
      <c r="C12">
        <v>100.5</v>
      </c>
      <c r="D12">
        <v>0</v>
      </c>
      <c r="E12" s="15">
        <v>1.0122697856532088</v>
      </c>
      <c r="F12" s="15">
        <v>0.66058191281085832</v>
      </c>
    </row>
    <row r="13" spans="1:6">
      <c r="A13">
        <v>412441</v>
      </c>
      <c r="B13">
        <v>1</v>
      </c>
      <c r="C13">
        <v>450</v>
      </c>
      <c r="D13">
        <v>0</v>
      </c>
      <c r="E13" s="15">
        <v>0.39991217481291552</v>
      </c>
      <c r="F13" s="15">
        <v>0.50324448439924629</v>
      </c>
    </row>
    <row r="14" spans="1:6">
      <c r="A14">
        <v>412442</v>
      </c>
      <c r="B14">
        <v>2</v>
      </c>
      <c r="C14">
        <v>151.5</v>
      </c>
      <c r="D14">
        <v>0</v>
      </c>
      <c r="E14" s="15">
        <v>0.66058191281085832</v>
      </c>
      <c r="F14" s="15">
        <v>0.62442795236806692</v>
      </c>
    </row>
    <row r="15" spans="1:6">
      <c r="A15">
        <v>412446</v>
      </c>
      <c r="B15">
        <v>1</v>
      </c>
      <c r="C15">
        <v>283.5</v>
      </c>
      <c r="D15">
        <v>0</v>
      </c>
      <c r="E15" s="15">
        <v>1.43904181510331</v>
      </c>
      <c r="F15" s="15">
        <v>0.87528279096963491</v>
      </c>
    </row>
    <row r="16" spans="1:6">
      <c r="A16">
        <v>412447</v>
      </c>
      <c r="B16">
        <v>2</v>
      </c>
      <c r="C16">
        <v>78.5</v>
      </c>
      <c r="D16">
        <v>0</v>
      </c>
      <c r="E16" s="15">
        <v>0.15651606494111336</v>
      </c>
      <c r="F16" s="15">
        <v>0.15948029657860957</v>
      </c>
    </row>
    <row r="17" spans="1:6">
      <c r="A17">
        <v>412449</v>
      </c>
      <c r="B17">
        <v>4</v>
      </c>
      <c r="C17">
        <v>227</v>
      </c>
      <c r="D17">
        <v>0</v>
      </c>
      <c r="E17" s="15">
        <v>0.48244273066914312</v>
      </c>
      <c r="F17" s="15">
        <v>0.13533528323661276</v>
      </c>
    </row>
    <row r="18" spans="1:6">
      <c r="A18">
        <v>412452</v>
      </c>
      <c r="B18">
        <v>2</v>
      </c>
      <c r="C18">
        <v>944</v>
      </c>
      <c r="D18">
        <v>0</v>
      </c>
      <c r="E18" s="15">
        <v>0.42108710257053095</v>
      </c>
      <c r="F18" s="15">
        <v>0.50561046258265685</v>
      </c>
    </row>
    <row r="19" spans="1:6">
      <c r="A19">
        <v>412453</v>
      </c>
      <c r="B19">
        <v>2</v>
      </c>
      <c r="C19">
        <v>255</v>
      </c>
      <c r="D19">
        <v>0</v>
      </c>
      <c r="E19" s="15">
        <v>0.61282182213470571</v>
      </c>
      <c r="F19" s="15">
        <v>0.55533701651230361</v>
      </c>
    </row>
    <row r="20" spans="1:6">
      <c r="A20">
        <v>412457</v>
      </c>
      <c r="B20">
        <v>4</v>
      </c>
      <c r="C20">
        <v>307.5</v>
      </c>
      <c r="D20">
        <v>3</v>
      </c>
      <c r="E20" s="15">
        <v>0.61570297256245288</v>
      </c>
      <c r="F20" s="15">
        <v>0.86711027554285292</v>
      </c>
    </row>
    <row r="21" spans="1:6">
      <c r="A21">
        <v>412462</v>
      </c>
      <c r="B21">
        <v>4</v>
      </c>
      <c r="C21">
        <v>246</v>
      </c>
      <c r="D21">
        <v>0</v>
      </c>
      <c r="E21" s="15">
        <v>0.50798756429138747</v>
      </c>
      <c r="F21" s="15">
        <v>0.51760825600820071</v>
      </c>
    </row>
    <row r="22" spans="1:6">
      <c r="A22">
        <v>412467</v>
      </c>
      <c r="B22">
        <v>1</v>
      </c>
      <c r="C22">
        <v>240</v>
      </c>
      <c r="D22">
        <v>0</v>
      </c>
      <c r="E22" s="15">
        <v>0.20682854195927663</v>
      </c>
      <c r="F22" s="15">
        <v>0.20050401063243642</v>
      </c>
    </row>
    <row r="23" spans="1:6">
      <c r="A23">
        <v>412468</v>
      </c>
      <c r="B23">
        <v>1</v>
      </c>
      <c r="C23">
        <v>466.5</v>
      </c>
      <c r="D23">
        <v>0</v>
      </c>
      <c r="E23" s="15">
        <v>0.23943848564734121</v>
      </c>
      <c r="F23" s="15">
        <v>0.16864712558109177</v>
      </c>
    </row>
    <row r="24" spans="1:6">
      <c r="A24">
        <v>412470</v>
      </c>
      <c r="B24">
        <v>2</v>
      </c>
      <c r="C24">
        <v>220</v>
      </c>
      <c r="D24">
        <v>0</v>
      </c>
      <c r="E24" s="15">
        <v>2.0409153390587793</v>
      </c>
      <c r="F24" s="15">
        <v>2.0409153390587793</v>
      </c>
    </row>
    <row r="25" spans="1:6">
      <c r="A25">
        <v>412473</v>
      </c>
      <c r="B25">
        <v>4</v>
      </c>
      <c r="C25">
        <v>102.5</v>
      </c>
      <c r="D25">
        <v>0</v>
      </c>
      <c r="E25" s="15">
        <v>0.55134971456524262</v>
      </c>
      <c r="F25" s="15">
        <v>0.58928954893551977</v>
      </c>
    </row>
    <row r="26" spans="1:6">
      <c r="A26">
        <v>412485</v>
      </c>
      <c r="B26">
        <v>4</v>
      </c>
      <c r="C26">
        <v>590</v>
      </c>
      <c r="D26">
        <v>0</v>
      </c>
      <c r="E26" s="15">
        <v>0.6852341487527811</v>
      </c>
      <c r="F26" s="15">
        <v>0.85541648255124803</v>
      </c>
    </row>
    <row r="27" spans="1:6">
      <c r="A27">
        <v>422030</v>
      </c>
      <c r="B27">
        <v>4</v>
      </c>
      <c r="C27">
        <v>101</v>
      </c>
      <c r="D27">
        <v>0</v>
      </c>
      <c r="E27" s="15">
        <v>0.49346669423634976</v>
      </c>
      <c r="F27" s="15">
        <v>0.3952930964743665</v>
      </c>
    </row>
    <row r="28" spans="1:6">
      <c r="A28">
        <v>422031</v>
      </c>
      <c r="B28">
        <v>1</v>
      </c>
      <c r="C28">
        <v>291</v>
      </c>
      <c r="D28">
        <v>0</v>
      </c>
      <c r="E28" s="15">
        <v>0.10170139230422676</v>
      </c>
      <c r="F28" s="15">
        <v>7.7587862365598864E-2</v>
      </c>
    </row>
    <row r="29" spans="1:6">
      <c r="A29">
        <v>422032</v>
      </c>
      <c r="B29">
        <v>2</v>
      </c>
      <c r="C29">
        <v>80</v>
      </c>
      <c r="D29">
        <v>0</v>
      </c>
      <c r="E29" s="15">
        <v>0.14632624538919889</v>
      </c>
      <c r="F29" s="15">
        <v>9.642854873619032E-2</v>
      </c>
    </row>
    <row r="30" spans="1:6">
      <c r="A30">
        <v>422034</v>
      </c>
      <c r="B30">
        <v>2</v>
      </c>
      <c r="C30">
        <v>210</v>
      </c>
      <c r="D30">
        <v>0</v>
      </c>
      <c r="E30" s="15">
        <v>0.78278441012692079</v>
      </c>
      <c r="F30" s="15">
        <v>1.05374593780033</v>
      </c>
    </row>
    <row r="31" spans="1:6">
      <c r="A31">
        <v>422046</v>
      </c>
      <c r="B31">
        <v>2</v>
      </c>
      <c r="C31">
        <v>64</v>
      </c>
      <c r="D31">
        <v>0</v>
      </c>
      <c r="E31" s="15">
        <v>6.2705944704889521E-2</v>
      </c>
      <c r="F31" s="15">
        <v>7.9328208826961247E-2</v>
      </c>
    </row>
    <row r="32" spans="1:6">
      <c r="A32">
        <v>422048</v>
      </c>
      <c r="B32">
        <v>2</v>
      </c>
      <c r="C32">
        <v>132</v>
      </c>
      <c r="D32">
        <v>0</v>
      </c>
      <c r="E32" s="15">
        <v>0.19351243845946828</v>
      </c>
      <c r="F32" s="15">
        <v>0.2059129677961089</v>
      </c>
    </row>
    <row r="33" spans="1:6">
      <c r="A33">
        <v>422065</v>
      </c>
      <c r="B33">
        <v>2</v>
      </c>
      <c r="C33">
        <v>171</v>
      </c>
      <c r="D33">
        <v>0</v>
      </c>
      <c r="E33" s="15">
        <v>0.36984320577964408</v>
      </c>
      <c r="F33" s="15">
        <v>0.56122142657664398</v>
      </c>
    </row>
    <row r="34" spans="1:6">
      <c r="A34">
        <v>422070</v>
      </c>
      <c r="B34">
        <v>2</v>
      </c>
      <c r="C34">
        <v>94</v>
      </c>
      <c r="D34">
        <v>0</v>
      </c>
      <c r="E34" s="15">
        <v>0.6791808830918683</v>
      </c>
      <c r="F34" s="15">
        <v>0.3029094973376989</v>
      </c>
    </row>
    <row r="35" spans="1:6">
      <c r="A35">
        <v>422076</v>
      </c>
      <c r="B35">
        <v>1</v>
      </c>
      <c r="C35">
        <v>348.5</v>
      </c>
      <c r="D35">
        <v>3</v>
      </c>
      <c r="E35" s="15">
        <v>0.20353191462207235</v>
      </c>
      <c r="F35" s="15">
        <v>6.9526919129562589E-2</v>
      </c>
    </row>
    <row r="36" spans="1:6">
      <c r="A36">
        <v>422077</v>
      </c>
      <c r="B36">
        <v>4</v>
      </c>
      <c r="C36">
        <v>659.5</v>
      </c>
      <c r="D36">
        <v>3</v>
      </c>
      <c r="E36" s="15">
        <v>0.1502736596615353</v>
      </c>
      <c r="F36" s="15">
        <v>0.13873976712814065</v>
      </c>
    </row>
    <row r="37" spans="1:6">
      <c r="A37">
        <v>422082</v>
      </c>
      <c r="B37">
        <v>4</v>
      </c>
      <c r="C37">
        <v>78.5</v>
      </c>
      <c r="D37">
        <v>3</v>
      </c>
      <c r="E37" s="15">
        <v>6.2152008882356266E-2</v>
      </c>
      <c r="F37" s="15">
        <v>0.18676466231479724</v>
      </c>
    </row>
    <row r="38" spans="1:6">
      <c r="A38">
        <v>422083</v>
      </c>
      <c r="B38">
        <v>1</v>
      </c>
      <c r="C38">
        <v>611.5</v>
      </c>
      <c r="D38">
        <v>0</v>
      </c>
      <c r="E38" s="15">
        <v>0.91427995669159523</v>
      </c>
      <c r="F38" s="15">
        <v>0.52742344464718105</v>
      </c>
    </row>
    <row r="39" spans="1:6">
      <c r="A39">
        <v>422087</v>
      </c>
      <c r="B39">
        <v>2</v>
      </c>
      <c r="C39">
        <v>860</v>
      </c>
      <c r="D39">
        <v>0</v>
      </c>
      <c r="E39" s="15">
        <v>0.17166668977294042</v>
      </c>
      <c r="F39" s="15">
        <v>0.19180297578774008</v>
      </c>
    </row>
    <row r="40" spans="1:6">
      <c r="A40">
        <v>422089</v>
      </c>
      <c r="B40">
        <v>4</v>
      </c>
      <c r="C40">
        <v>263.5</v>
      </c>
      <c r="D40">
        <v>3</v>
      </c>
      <c r="E40" s="15">
        <v>0.13751415881645829</v>
      </c>
      <c r="F40" s="15">
        <v>0.13569601678583315</v>
      </c>
    </row>
    <row r="41" spans="1:6">
      <c r="A41">
        <v>422093</v>
      </c>
      <c r="B41">
        <v>4</v>
      </c>
      <c r="C41">
        <v>106.5</v>
      </c>
      <c r="D41">
        <v>0</v>
      </c>
      <c r="E41" s="15">
        <v>0.70371957528364515</v>
      </c>
      <c r="F41" s="15">
        <v>1.0821726342089331</v>
      </c>
    </row>
    <row r="42" spans="1:6">
      <c r="A42">
        <v>422134</v>
      </c>
      <c r="B42">
        <v>1</v>
      </c>
      <c r="C42">
        <v>700</v>
      </c>
      <c r="D42">
        <v>3</v>
      </c>
      <c r="E42" s="15">
        <v>0.46996265691059808</v>
      </c>
      <c r="F42" s="15">
        <v>0.21146784133076124</v>
      </c>
    </row>
    <row r="44" spans="1:6">
      <c r="A44" s="35" t="s">
        <v>117</v>
      </c>
    </row>
    <row r="45" spans="1:6">
      <c r="A45" s="35" t="s">
        <v>110</v>
      </c>
    </row>
    <row r="47" spans="1:6">
      <c r="A47" s="8" t="s">
        <v>120</v>
      </c>
    </row>
    <row r="49" spans="1:1">
      <c r="A49" t="s">
        <v>121</v>
      </c>
    </row>
    <row r="51" spans="1:1">
      <c r="A51" t="s">
        <v>122</v>
      </c>
    </row>
    <row r="52" spans="1:1">
      <c r="A52" t="s">
        <v>123</v>
      </c>
    </row>
    <row r="53" spans="1:1">
      <c r="A53" t="s">
        <v>124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Factor B</vt:lpstr>
      <vt:lpstr>c3</vt:lpstr>
      <vt:lpstr>C4</vt:lpstr>
      <vt:lpstr>LBP</vt:lpstr>
      <vt:lpstr>CFA</vt:lpstr>
      <vt:lpstr>qPCR</vt:lpstr>
      <vt:lpstr>Cytokine</vt:lpstr>
      <vt:lpstr>CIC</vt:lpstr>
    </vt:vector>
  </TitlesOfParts>
  <Company>Washington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University</dc:creator>
  <cp:lastModifiedBy>Washington University</cp:lastModifiedBy>
  <dcterms:created xsi:type="dcterms:W3CDTF">2019-05-07T02:15:52Z</dcterms:created>
  <dcterms:modified xsi:type="dcterms:W3CDTF">2019-05-07T16:23:55Z</dcterms:modified>
</cp:coreProperties>
</file>