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234" windowHeight="9072"/>
  </bookViews>
  <sheets>
    <sheet name="Patient Characteristics" sheetId="13" r:id="rId1"/>
    <sheet name="Pulse" sheetId="14" r:id="rId2"/>
    <sheet name="Plasma PP " sheetId="10" r:id="rId3"/>
    <sheet name="Plasma Glucose" sheetId="5" r:id="rId4"/>
    <sheet name="ISR" sheetId="6" r:id="rId5"/>
    <sheet name="Plasma Glucagon" sheetId="11" r:id="rId6"/>
    <sheet name="IR-Xen" sheetId="1" r:id="rId7"/>
    <sheet name="IR-GIP" sheetId="4" r:id="rId8"/>
    <sheet name="PP (i)AUCs" sheetId="9" r:id="rId9"/>
    <sheet name="Glucose (i)AUCs" sheetId="7" r:id="rId10"/>
    <sheet name="ISR (i)AUCs" sheetId="8" r:id="rId11"/>
  </sheets>
  <calcPr calcId="145621"/>
</workbook>
</file>

<file path=xl/calcChain.xml><?xml version="1.0" encoding="utf-8"?>
<calcChain xmlns="http://schemas.openxmlformats.org/spreadsheetml/2006/main">
  <c r="H21" i="13" l="1"/>
  <c r="I21" i="13"/>
  <c r="J21" i="13"/>
  <c r="K21" i="13"/>
  <c r="L21" i="13"/>
  <c r="M21" i="13"/>
  <c r="H22" i="13"/>
  <c r="I22" i="13"/>
  <c r="J22" i="13"/>
  <c r="K22" i="13"/>
  <c r="L22" i="13"/>
  <c r="M22" i="13"/>
  <c r="G22" i="13"/>
  <c r="G21" i="13"/>
  <c r="DP38" i="6" l="1"/>
  <c r="DQ38" i="6" s="1"/>
  <c r="DO38" i="6"/>
  <c r="DP37" i="6"/>
  <c r="DQ37" i="6" s="1"/>
  <c r="DO37" i="6"/>
  <c r="DP36" i="6"/>
  <c r="DQ36" i="6" s="1"/>
  <c r="DO36" i="6"/>
  <c r="DP35" i="6"/>
  <c r="DQ35" i="6" s="1"/>
  <c r="DO35" i="6"/>
  <c r="DP34" i="6"/>
  <c r="DQ34" i="6" s="1"/>
  <c r="DO34" i="6"/>
  <c r="DQ33" i="6"/>
  <c r="DP33" i="6"/>
  <c r="DO33" i="6"/>
  <c r="DP32" i="6"/>
  <c r="DQ32" i="6" s="1"/>
  <c r="DO32" i="6"/>
  <c r="DQ31" i="6"/>
  <c r="DP31" i="6"/>
  <c r="DO31" i="6"/>
  <c r="DP30" i="6"/>
  <c r="DQ30" i="6" s="1"/>
  <c r="DO30" i="6"/>
  <c r="DP29" i="6"/>
  <c r="DQ29" i="6" s="1"/>
  <c r="DO29" i="6"/>
  <c r="DP28" i="6"/>
  <c r="DQ28" i="6" s="1"/>
  <c r="DO28" i="6"/>
  <c r="DP27" i="6"/>
  <c r="DQ27" i="6" s="1"/>
  <c r="DO27" i="6"/>
  <c r="DP26" i="6"/>
  <c r="DQ26" i="6" s="1"/>
  <c r="DO26" i="6"/>
  <c r="DP25" i="6"/>
  <c r="DQ25" i="6" s="1"/>
  <c r="DO25" i="6"/>
  <c r="DP24" i="6"/>
  <c r="DQ24" i="6" s="1"/>
  <c r="DO24" i="6"/>
  <c r="DQ23" i="6"/>
  <c r="DP23" i="6"/>
  <c r="DO23" i="6"/>
  <c r="DP22" i="6"/>
  <c r="DQ22" i="6" s="1"/>
  <c r="DO22" i="6"/>
  <c r="DP21" i="6"/>
  <c r="DQ21" i="6" s="1"/>
  <c r="DO21" i="6"/>
  <c r="DP20" i="6"/>
  <c r="DQ20" i="6" s="1"/>
  <c r="DO20" i="6"/>
  <c r="DP19" i="6"/>
  <c r="DQ19" i="6" s="1"/>
  <c r="DO19" i="6"/>
  <c r="DP18" i="6"/>
  <c r="DQ18" i="6" s="1"/>
  <c r="DO18" i="6"/>
  <c r="DP17" i="6"/>
  <c r="DQ17" i="6" s="1"/>
  <c r="DO17" i="6"/>
  <c r="DQ16" i="6"/>
  <c r="DP16" i="6"/>
  <c r="DO16" i="6"/>
  <c r="DP15" i="6"/>
  <c r="DQ15" i="6" s="1"/>
  <c r="DO15" i="6"/>
  <c r="DP14" i="6"/>
  <c r="DQ14" i="6" s="1"/>
  <c r="DO14" i="6"/>
  <c r="DP13" i="6"/>
  <c r="DQ13" i="6" s="1"/>
  <c r="DO13" i="6"/>
  <c r="DP12" i="6"/>
  <c r="DQ12" i="6" s="1"/>
  <c r="DO12" i="6"/>
  <c r="DP11" i="6"/>
  <c r="DQ11" i="6" s="1"/>
  <c r="DO11" i="6"/>
  <c r="DP10" i="6"/>
  <c r="DQ10" i="6" s="1"/>
  <c r="DO10" i="6"/>
  <c r="DQ9" i="6"/>
  <c r="DP9" i="6"/>
  <c r="DO9" i="6"/>
  <c r="DP8" i="6"/>
  <c r="DQ8" i="6" s="1"/>
  <c r="DO8" i="6"/>
  <c r="DQ7" i="6"/>
  <c r="DP7" i="6"/>
  <c r="DO7" i="6"/>
  <c r="DA38" i="6"/>
  <c r="DB38" i="6" s="1"/>
  <c r="CZ38" i="6"/>
  <c r="DA37" i="6"/>
  <c r="DB37" i="6" s="1"/>
  <c r="CZ37" i="6"/>
  <c r="DA36" i="6"/>
  <c r="DB36" i="6" s="1"/>
  <c r="CZ36" i="6"/>
  <c r="DA35" i="6"/>
  <c r="DB35" i="6" s="1"/>
  <c r="CZ35" i="6"/>
  <c r="DA34" i="6"/>
  <c r="DB34" i="6" s="1"/>
  <c r="CZ34" i="6"/>
  <c r="DA33" i="6"/>
  <c r="DB33" i="6" s="1"/>
  <c r="CZ33" i="6"/>
  <c r="DA32" i="6"/>
  <c r="DB32" i="6" s="1"/>
  <c r="CZ32" i="6"/>
  <c r="DA31" i="6"/>
  <c r="DB31" i="6" s="1"/>
  <c r="CZ31" i="6"/>
  <c r="DA30" i="6"/>
  <c r="DB30" i="6" s="1"/>
  <c r="CZ30" i="6"/>
  <c r="DA29" i="6"/>
  <c r="DB29" i="6" s="1"/>
  <c r="CZ29" i="6"/>
  <c r="DA28" i="6"/>
  <c r="DB28" i="6" s="1"/>
  <c r="CZ28" i="6"/>
  <c r="DA27" i="6"/>
  <c r="DB27" i="6" s="1"/>
  <c r="CZ27" i="6"/>
  <c r="DA26" i="6"/>
  <c r="DB26" i="6" s="1"/>
  <c r="CZ26" i="6"/>
  <c r="DA25" i="6"/>
  <c r="DB25" i="6" s="1"/>
  <c r="CZ25" i="6"/>
  <c r="DA24" i="6"/>
  <c r="DB24" i="6" s="1"/>
  <c r="CZ24" i="6"/>
  <c r="DB23" i="6"/>
  <c r="DA23" i="6"/>
  <c r="CZ23" i="6"/>
  <c r="DA22" i="6"/>
  <c r="DB22" i="6" s="1"/>
  <c r="CZ22" i="6"/>
  <c r="DA21" i="6"/>
  <c r="DB21" i="6" s="1"/>
  <c r="CZ21" i="6"/>
  <c r="DA20" i="6"/>
  <c r="DB20" i="6" s="1"/>
  <c r="CZ20" i="6"/>
  <c r="DA19" i="6"/>
  <c r="DB19" i="6" s="1"/>
  <c r="CZ19" i="6"/>
  <c r="DA18" i="6"/>
  <c r="DB18" i="6" s="1"/>
  <c r="CZ18" i="6"/>
  <c r="DA17" i="6"/>
  <c r="DB17" i="6" s="1"/>
  <c r="CZ17" i="6"/>
  <c r="DA16" i="6"/>
  <c r="DB16" i="6" s="1"/>
  <c r="CZ16" i="6"/>
  <c r="DA15" i="6"/>
  <c r="DB15" i="6" s="1"/>
  <c r="CZ15" i="6"/>
  <c r="DA14" i="6"/>
  <c r="DB14" i="6" s="1"/>
  <c r="CZ14" i="6"/>
  <c r="DA13" i="6"/>
  <c r="DB13" i="6" s="1"/>
  <c r="CZ13" i="6"/>
  <c r="DA12" i="6"/>
  <c r="DB12" i="6" s="1"/>
  <c r="CZ12" i="6"/>
  <c r="DA11" i="6"/>
  <c r="DB11" i="6" s="1"/>
  <c r="CZ11" i="6"/>
  <c r="DA10" i="6"/>
  <c r="DB10" i="6" s="1"/>
  <c r="CZ10" i="6"/>
  <c r="DA9" i="6"/>
  <c r="DB9" i="6" s="1"/>
  <c r="CZ9" i="6"/>
  <c r="DA8" i="6"/>
  <c r="DB8" i="6" s="1"/>
  <c r="CZ8" i="6"/>
  <c r="DB7" i="6"/>
  <c r="DA7" i="6"/>
  <c r="CZ7" i="6"/>
  <c r="BH38" i="6"/>
  <c r="BI38" i="6" s="1"/>
  <c r="BG38" i="6"/>
  <c r="BH37" i="6"/>
  <c r="BI37" i="6" s="1"/>
  <c r="BG37" i="6"/>
  <c r="BH36" i="6"/>
  <c r="BI36" i="6" s="1"/>
  <c r="BG36" i="6"/>
  <c r="BH35" i="6"/>
  <c r="BI35" i="6" s="1"/>
  <c r="BG35" i="6"/>
  <c r="BH34" i="6"/>
  <c r="BI34" i="6" s="1"/>
  <c r="BG34" i="6"/>
  <c r="BH33" i="6"/>
  <c r="BI33" i="6" s="1"/>
  <c r="BG33" i="6"/>
  <c r="BH32" i="6"/>
  <c r="BI32" i="6" s="1"/>
  <c r="BG32" i="6"/>
  <c r="BH31" i="6"/>
  <c r="BI31" i="6" s="1"/>
  <c r="BG31" i="6"/>
  <c r="BH30" i="6"/>
  <c r="BI30" i="6" s="1"/>
  <c r="BG30" i="6"/>
  <c r="BI29" i="6"/>
  <c r="BH29" i="6"/>
  <c r="BG29" i="6"/>
  <c r="BH28" i="6"/>
  <c r="BI28" i="6" s="1"/>
  <c r="BG28" i="6"/>
  <c r="BH27" i="6"/>
  <c r="BI27" i="6" s="1"/>
  <c r="BG27" i="6"/>
  <c r="BH26" i="6"/>
  <c r="BI26" i="6" s="1"/>
  <c r="BG26" i="6"/>
  <c r="BH25" i="6"/>
  <c r="BI25" i="6" s="1"/>
  <c r="BG25" i="6"/>
  <c r="BH24" i="6"/>
  <c r="BI24" i="6" s="1"/>
  <c r="BG24" i="6"/>
  <c r="BH23" i="6"/>
  <c r="BI23" i="6" s="1"/>
  <c r="BG23" i="6"/>
  <c r="BH22" i="6"/>
  <c r="BI22" i="6" s="1"/>
  <c r="BG22" i="6"/>
  <c r="BH21" i="6"/>
  <c r="BI21" i="6" s="1"/>
  <c r="BG21" i="6"/>
  <c r="BH20" i="6"/>
  <c r="BI20" i="6" s="1"/>
  <c r="BG20" i="6"/>
  <c r="BH19" i="6"/>
  <c r="BI19" i="6" s="1"/>
  <c r="BG19" i="6"/>
  <c r="BH18" i="6"/>
  <c r="BI18" i="6" s="1"/>
  <c r="BG18" i="6"/>
  <c r="BH17" i="6"/>
  <c r="BI17" i="6" s="1"/>
  <c r="BG17" i="6"/>
  <c r="BH16" i="6"/>
  <c r="BI16" i="6" s="1"/>
  <c r="BG16" i="6"/>
  <c r="BH15" i="6"/>
  <c r="BI15" i="6" s="1"/>
  <c r="BG15" i="6"/>
  <c r="BH14" i="6"/>
  <c r="BI14" i="6" s="1"/>
  <c r="BG14" i="6"/>
  <c r="BH13" i="6"/>
  <c r="BI13" i="6" s="1"/>
  <c r="BG13" i="6"/>
  <c r="BH12" i="6"/>
  <c r="BI12" i="6" s="1"/>
  <c r="BG12" i="6"/>
  <c r="BH11" i="6"/>
  <c r="BI11" i="6" s="1"/>
  <c r="BG11" i="6"/>
  <c r="BH10" i="6"/>
  <c r="BI10" i="6" s="1"/>
  <c r="BG10" i="6"/>
  <c r="BH9" i="6"/>
  <c r="BI9" i="6" s="1"/>
  <c r="BG9" i="6"/>
  <c r="BH8" i="6"/>
  <c r="BI8" i="6" s="1"/>
  <c r="BG8" i="6"/>
  <c r="BH7" i="6"/>
  <c r="BI7" i="6" s="1"/>
  <c r="BG7" i="6"/>
  <c r="AS38" i="6"/>
  <c r="AT38" i="6" s="1"/>
  <c r="AR38" i="6"/>
  <c r="AS37" i="6"/>
  <c r="AT37" i="6" s="1"/>
  <c r="AR37" i="6"/>
  <c r="AS36" i="6"/>
  <c r="AT36" i="6" s="1"/>
  <c r="AR36" i="6"/>
  <c r="AS35" i="6"/>
  <c r="AT35" i="6" s="1"/>
  <c r="AR35" i="6"/>
  <c r="AS34" i="6"/>
  <c r="AT34" i="6" s="1"/>
  <c r="AR34" i="6"/>
  <c r="AS33" i="6"/>
  <c r="AT33" i="6" s="1"/>
  <c r="AR33" i="6"/>
  <c r="AS32" i="6"/>
  <c r="AT32" i="6" s="1"/>
  <c r="AR32" i="6"/>
  <c r="AS31" i="6"/>
  <c r="AT31" i="6" s="1"/>
  <c r="AR31" i="6"/>
  <c r="AS30" i="6"/>
  <c r="AT30" i="6" s="1"/>
  <c r="AR30" i="6"/>
  <c r="AS29" i="6"/>
  <c r="AT29" i="6" s="1"/>
  <c r="AR29" i="6"/>
  <c r="AS28" i="6"/>
  <c r="AT28" i="6" s="1"/>
  <c r="AR28" i="6"/>
  <c r="AS27" i="6"/>
  <c r="AT27" i="6" s="1"/>
  <c r="AR27" i="6"/>
  <c r="AS26" i="6"/>
  <c r="AT26" i="6" s="1"/>
  <c r="AR26" i="6"/>
  <c r="AS25" i="6"/>
  <c r="AT25" i="6" s="1"/>
  <c r="AR25" i="6"/>
  <c r="AS24" i="6"/>
  <c r="AT24" i="6" s="1"/>
  <c r="AR24" i="6"/>
  <c r="AS23" i="6"/>
  <c r="AT23" i="6" s="1"/>
  <c r="AR23" i="6"/>
  <c r="AS22" i="6"/>
  <c r="AT22" i="6" s="1"/>
  <c r="AR22" i="6"/>
  <c r="AS21" i="6"/>
  <c r="AT21" i="6" s="1"/>
  <c r="AR21" i="6"/>
  <c r="AS20" i="6"/>
  <c r="AT20" i="6" s="1"/>
  <c r="AR20" i="6"/>
  <c r="AS19" i="6"/>
  <c r="AT19" i="6" s="1"/>
  <c r="AR19" i="6"/>
  <c r="AS18" i="6"/>
  <c r="AT18" i="6" s="1"/>
  <c r="AR18" i="6"/>
  <c r="AT17" i="6"/>
  <c r="AS17" i="6"/>
  <c r="AR17" i="6"/>
  <c r="AS16" i="6"/>
  <c r="AT16" i="6" s="1"/>
  <c r="AR16" i="6"/>
  <c r="AS15" i="6"/>
  <c r="AT15" i="6" s="1"/>
  <c r="AR15" i="6"/>
  <c r="AS14" i="6"/>
  <c r="AT14" i="6" s="1"/>
  <c r="AR14" i="6"/>
  <c r="AS13" i="6"/>
  <c r="AT13" i="6" s="1"/>
  <c r="AR13" i="6"/>
  <c r="AS12" i="6"/>
  <c r="AT12" i="6" s="1"/>
  <c r="AR12" i="6"/>
  <c r="AS11" i="6"/>
  <c r="AT11" i="6" s="1"/>
  <c r="AR11" i="6"/>
  <c r="AT10" i="6"/>
  <c r="AS10" i="6"/>
  <c r="AR10" i="6"/>
  <c r="AS9" i="6"/>
  <c r="AT9" i="6" s="1"/>
  <c r="AR9" i="6"/>
  <c r="AS8" i="6"/>
  <c r="AT8" i="6" s="1"/>
  <c r="AR8" i="6"/>
  <c r="AT7" i="6"/>
  <c r="AS7" i="6"/>
  <c r="AR7" i="6"/>
  <c r="CL38" i="6"/>
  <c r="CM38" i="6" s="1"/>
  <c r="CK38" i="6"/>
  <c r="CL37" i="6"/>
  <c r="CM37" i="6" s="1"/>
  <c r="CK37" i="6"/>
  <c r="CL36" i="6"/>
  <c r="CM36" i="6" s="1"/>
  <c r="CK36" i="6"/>
  <c r="CL35" i="6"/>
  <c r="CM35" i="6" s="1"/>
  <c r="CK35" i="6"/>
  <c r="CL34" i="6"/>
  <c r="CM34" i="6" s="1"/>
  <c r="CK34" i="6"/>
  <c r="CL33" i="6"/>
  <c r="CM33" i="6" s="1"/>
  <c r="CK33" i="6"/>
  <c r="CL32" i="6"/>
  <c r="CM32" i="6" s="1"/>
  <c r="CK32" i="6"/>
  <c r="CL31" i="6"/>
  <c r="CM31" i="6" s="1"/>
  <c r="CK31" i="6"/>
  <c r="CL30" i="6"/>
  <c r="CM30" i="6" s="1"/>
  <c r="CK30" i="6"/>
  <c r="CM29" i="6"/>
  <c r="CL29" i="6"/>
  <c r="CK29" i="6"/>
  <c r="CL28" i="6"/>
  <c r="CM28" i="6" s="1"/>
  <c r="CK28" i="6"/>
  <c r="CL27" i="6"/>
  <c r="CM27" i="6" s="1"/>
  <c r="CK27" i="6"/>
  <c r="CL26" i="6"/>
  <c r="CM26" i="6" s="1"/>
  <c r="CK26" i="6"/>
  <c r="CL25" i="6"/>
  <c r="CM25" i="6" s="1"/>
  <c r="CK25" i="6"/>
  <c r="CL24" i="6"/>
  <c r="CM24" i="6" s="1"/>
  <c r="CK24" i="6"/>
  <c r="CL23" i="6"/>
  <c r="CM23" i="6" s="1"/>
  <c r="CK23" i="6"/>
  <c r="CL22" i="6"/>
  <c r="CM22" i="6" s="1"/>
  <c r="CK22" i="6"/>
  <c r="CL21" i="6"/>
  <c r="CM21" i="6" s="1"/>
  <c r="CK21" i="6"/>
  <c r="CL20" i="6"/>
  <c r="CM20" i="6" s="1"/>
  <c r="CK20" i="6"/>
  <c r="CL19" i="6"/>
  <c r="CM19" i="6" s="1"/>
  <c r="CK19" i="6"/>
  <c r="CL18" i="6"/>
  <c r="CM18" i="6" s="1"/>
  <c r="CK18" i="6"/>
  <c r="CL17" i="6"/>
  <c r="CM17" i="6" s="1"/>
  <c r="CK17" i="6"/>
  <c r="CL16" i="6"/>
  <c r="CM16" i="6" s="1"/>
  <c r="CK16" i="6"/>
  <c r="CL15" i="6"/>
  <c r="CM15" i="6" s="1"/>
  <c r="CK15" i="6"/>
  <c r="CL14" i="6"/>
  <c r="CM14" i="6" s="1"/>
  <c r="CK14" i="6"/>
  <c r="CL13" i="6"/>
  <c r="CM13" i="6" s="1"/>
  <c r="CK13" i="6"/>
  <c r="CL12" i="6"/>
  <c r="CM12" i="6" s="1"/>
  <c r="CK12" i="6"/>
  <c r="CL11" i="6"/>
  <c r="CM11" i="6" s="1"/>
  <c r="CK11" i="6"/>
  <c r="CL10" i="6"/>
  <c r="CM10" i="6" s="1"/>
  <c r="CK10" i="6"/>
  <c r="CL9" i="6"/>
  <c r="CM9" i="6" s="1"/>
  <c r="CK9" i="6"/>
  <c r="CL8" i="6"/>
  <c r="CM8" i="6" s="1"/>
  <c r="CK8" i="6"/>
  <c r="CL7" i="6"/>
  <c r="CM7" i="6" s="1"/>
  <c r="CK7" i="6"/>
  <c r="BW38" i="6"/>
  <c r="BX38" i="6" s="1"/>
  <c r="BV38" i="6"/>
  <c r="BW37" i="6"/>
  <c r="BX37" i="6" s="1"/>
  <c r="BV37" i="6"/>
  <c r="BW36" i="6"/>
  <c r="BX36" i="6" s="1"/>
  <c r="BV36" i="6"/>
  <c r="BW35" i="6"/>
  <c r="BX35" i="6" s="1"/>
  <c r="BV35" i="6"/>
  <c r="BW34" i="6"/>
  <c r="BX34" i="6" s="1"/>
  <c r="BV34" i="6"/>
  <c r="BW33" i="6"/>
  <c r="BX33" i="6" s="1"/>
  <c r="BV33" i="6"/>
  <c r="BW32" i="6"/>
  <c r="BX32" i="6" s="1"/>
  <c r="BV32" i="6"/>
  <c r="BW31" i="6"/>
  <c r="BX31" i="6" s="1"/>
  <c r="BV31" i="6"/>
  <c r="BW30" i="6"/>
  <c r="BX30" i="6" s="1"/>
  <c r="BV30" i="6"/>
  <c r="BW29" i="6"/>
  <c r="BX29" i="6" s="1"/>
  <c r="BV29" i="6"/>
  <c r="BW28" i="6"/>
  <c r="BX28" i="6" s="1"/>
  <c r="BV28" i="6"/>
  <c r="BW27" i="6"/>
  <c r="BX27" i="6" s="1"/>
  <c r="BV27" i="6"/>
  <c r="BW26" i="6"/>
  <c r="BX26" i="6" s="1"/>
  <c r="BV26" i="6"/>
  <c r="BW25" i="6"/>
  <c r="BX25" i="6" s="1"/>
  <c r="BV25" i="6"/>
  <c r="BW24" i="6"/>
  <c r="BX24" i="6" s="1"/>
  <c r="BV24" i="6"/>
  <c r="BW23" i="6"/>
  <c r="BX23" i="6" s="1"/>
  <c r="BV23" i="6"/>
  <c r="BW22" i="6"/>
  <c r="BX22" i="6" s="1"/>
  <c r="BV22" i="6"/>
  <c r="BW21" i="6"/>
  <c r="BX21" i="6" s="1"/>
  <c r="BV21" i="6"/>
  <c r="BW20" i="6"/>
  <c r="BX20" i="6" s="1"/>
  <c r="BV20" i="6"/>
  <c r="BW19" i="6"/>
  <c r="BX19" i="6" s="1"/>
  <c r="BV19" i="6"/>
  <c r="BW18" i="6"/>
  <c r="BX18" i="6" s="1"/>
  <c r="BV18" i="6"/>
  <c r="BX17" i="6"/>
  <c r="BW17" i="6"/>
  <c r="BV17" i="6"/>
  <c r="BW16" i="6"/>
  <c r="BX16" i="6" s="1"/>
  <c r="BV16" i="6"/>
  <c r="BW15" i="6"/>
  <c r="BX15" i="6" s="1"/>
  <c r="BV15" i="6"/>
  <c r="BW14" i="6"/>
  <c r="BX14" i="6" s="1"/>
  <c r="BV14" i="6"/>
  <c r="BW13" i="6"/>
  <c r="BX13" i="6" s="1"/>
  <c r="BV13" i="6"/>
  <c r="BW12" i="6"/>
  <c r="BX12" i="6" s="1"/>
  <c r="BV12" i="6"/>
  <c r="BW11" i="6"/>
  <c r="BX11" i="6" s="1"/>
  <c r="BV11" i="6"/>
  <c r="BX10" i="6"/>
  <c r="BW10" i="6"/>
  <c r="BV10" i="6"/>
  <c r="BX9" i="6"/>
  <c r="BW9" i="6"/>
  <c r="BV9" i="6"/>
  <c r="BW8" i="6"/>
  <c r="BX8" i="6" s="1"/>
  <c r="BV8" i="6"/>
  <c r="BX7" i="6"/>
  <c r="BW7" i="6"/>
  <c r="BV7" i="6"/>
  <c r="AD38" i="6"/>
  <c r="AE38" i="6" s="1"/>
  <c r="AC38" i="6"/>
  <c r="AD37" i="6"/>
  <c r="AE37" i="6" s="1"/>
  <c r="AC37" i="6"/>
  <c r="AD36" i="6"/>
  <c r="AE36" i="6" s="1"/>
  <c r="AC36" i="6"/>
  <c r="AD35" i="6"/>
  <c r="AE35" i="6" s="1"/>
  <c r="AC35" i="6"/>
  <c r="AD34" i="6"/>
  <c r="AE34" i="6" s="1"/>
  <c r="AC34" i="6"/>
  <c r="AD33" i="6"/>
  <c r="AE33" i="6" s="1"/>
  <c r="AC33" i="6"/>
  <c r="AE32" i="6"/>
  <c r="AD32" i="6"/>
  <c r="AC32" i="6"/>
  <c r="AE31" i="6"/>
  <c r="AD31" i="6"/>
  <c r="AC31" i="6"/>
  <c r="AD30" i="6"/>
  <c r="AE30" i="6" s="1"/>
  <c r="AC30" i="6"/>
  <c r="AD29" i="6"/>
  <c r="AE29" i="6" s="1"/>
  <c r="AC29" i="6"/>
  <c r="AD28" i="6"/>
  <c r="AE28" i="6" s="1"/>
  <c r="AC28" i="6"/>
  <c r="AD27" i="6"/>
  <c r="AE27" i="6" s="1"/>
  <c r="AC27" i="6"/>
  <c r="AD26" i="6"/>
  <c r="AE26" i="6" s="1"/>
  <c r="AC26" i="6"/>
  <c r="AE25" i="6"/>
  <c r="AD25" i="6"/>
  <c r="AC25" i="6"/>
  <c r="AE24" i="6"/>
  <c r="AD24" i="6"/>
  <c r="AC24" i="6"/>
  <c r="AD23" i="6"/>
  <c r="AE23" i="6" s="1"/>
  <c r="AC23" i="6"/>
  <c r="AD22" i="6"/>
  <c r="AE22" i="6" s="1"/>
  <c r="AC22" i="6"/>
  <c r="AD21" i="6"/>
  <c r="AE21" i="6" s="1"/>
  <c r="AC21" i="6"/>
  <c r="AD20" i="6"/>
  <c r="AE20" i="6" s="1"/>
  <c r="AC20" i="6"/>
  <c r="AD19" i="6"/>
  <c r="AE19" i="6" s="1"/>
  <c r="AC19" i="6"/>
  <c r="AD18" i="6"/>
  <c r="AE18" i="6" s="1"/>
  <c r="AC18" i="6"/>
  <c r="AE17" i="6"/>
  <c r="AD17" i="6"/>
  <c r="AC17" i="6"/>
  <c r="AD16" i="6"/>
  <c r="AE16" i="6" s="1"/>
  <c r="AC16" i="6"/>
  <c r="AD15" i="6"/>
  <c r="AE15" i="6" s="1"/>
  <c r="AC15" i="6"/>
  <c r="AD14" i="6"/>
  <c r="AE14" i="6" s="1"/>
  <c r="AC14" i="6"/>
  <c r="AD13" i="6"/>
  <c r="AE13" i="6" s="1"/>
  <c r="AC13" i="6"/>
  <c r="AD12" i="6"/>
  <c r="AE12" i="6" s="1"/>
  <c r="AC12" i="6"/>
  <c r="AD11" i="6"/>
  <c r="AE11" i="6" s="1"/>
  <c r="AC11" i="6"/>
  <c r="AD10" i="6"/>
  <c r="AE10" i="6" s="1"/>
  <c r="AC10" i="6"/>
  <c r="AD9" i="6"/>
  <c r="AE9" i="6" s="1"/>
  <c r="AC9" i="6"/>
  <c r="AD8" i="6"/>
  <c r="AE8" i="6" s="1"/>
  <c r="AC8" i="6"/>
  <c r="AD7" i="6"/>
  <c r="AE7" i="6" s="1"/>
  <c r="AC7" i="6"/>
  <c r="O38" i="6"/>
  <c r="P38" i="6" s="1"/>
  <c r="N38" i="6"/>
  <c r="O37" i="6"/>
  <c r="P37" i="6" s="1"/>
  <c r="N37" i="6"/>
  <c r="O36" i="6"/>
  <c r="P36" i="6" s="1"/>
  <c r="N36" i="6"/>
  <c r="O35" i="6"/>
  <c r="P35" i="6" s="1"/>
  <c r="N35" i="6"/>
  <c r="O34" i="6"/>
  <c r="P34" i="6" s="1"/>
  <c r="N34" i="6"/>
  <c r="O33" i="6"/>
  <c r="P33" i="6" s="1"/>
  <c r="N33" i="6"/>
  <c r="O32" i="6"/>
  <c r="P32" i="6" s="1"/>
  <c r="N32" i="6"/>
  <c r="O31" i="6"/>
  <c r="P31" i="6" s="1"/>
  <c r="N31" i="6"/>
  <c r="O30" i="6"/>
  <c r="P30" i="6" s="1"/>
  <c r="N30" i="6"/>
  <c r="O29" i="6"/>
  <c r="P29" i="6" s="1"/>
  <c r="N29" i="6"/>
  <c r="O28" i="6"/>
  <c r="P28" i="6" s="1"/>
  <c r="N28" i="6"/>
  <c r="O27" i="6"/>
  <c r="P27" i="6" s="1"/>
  <c r="N27" i="6"/>
  <c r="O26" i="6"/>
  <c r="P26" i="6" s="1"/>
  <c r="N26" i="6"/>
  <c r="O25" i="6"/>
  <c r="P25" i="6" s="1"/>
  <c r="N25" i="6"/>
  <c r="O24" i="6"/>
  <c r="P24" i="6" s="1"/>
  <c r="N24" i="6"/>
  <c r="O23" i="6"/>
  <c r="P23" i="6" s="1"/>
  <c r="N23" i="6"/>
  <c r="O22" i="6"/>
  <c r="P22" i="6" s="1"/>
  <c r="N22" i="6"/>
  <c r="O21" i="6"/>
  <c r="P21" i="6" s="1"/>
  <c r="N21" i="6"/>
  <c r="O20" i="6"/>
  <c r="P20" i="6" s="1"/>
  <c r="N20" i="6"/>
  <c r="O19" i="6"/>
  <c r="P19" i="6" s="1"/>
  <c r="N19" i="6"/>
  <c r="O18" i="6"/>
  <c r="P18" i="6" s="1"/>
  <c r="N18" i="6"/>
  <c r="O17" i="6"/>
  <c r="P17" i="6" s="1"/>
  <c r="N17" i="6"/>
  <c r="O16" i="6"/>
  <c r="P16" i="6" s="1"/>
  <c r="N16" i="6"/>
  <c r="O15" i="6"/>
  <c r="P15" i="6" s="1"/>
  <c r="N15" i="6"/>
  <c r="O14" i="6"/>
  <c r="P14" i="6" s="1"/>
  <c r="N14" i="6"/>
  <c r="O13" i="6"/>
  <c r="P13" i="6" s="1"/>
  <c r="N13" i="6"/>
  <c r="O12" i="6"/>
  <c r="P12" i="6" s="1"/>
  <c r="N12" i="6"/>
  <c r="O11" i="6"/>
  <c r="P11" i="6" s="1"/>
  <c r="N11" i="6"/>
  <c r="O10" i="6"/>
  <c r="P10" i="6" s="1"/>
  <c r="N10" i="6"/>
  <c r="O9" i="6"/>
  <c r="P9" i="6" s="1"/>
  <c r="N9" i="6"/>
  <c r="O8" i="6"/>
  <c r="P8" i="6" s="1"/>
  <c r="N8" i="6"/>
  <c r="O7" i="6"/>
  <c r="P7" i="6" s="1"/>
  <c r="N7" i="6"/>
  <c r="BI18" i="5"/>
  <c r="BI10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DQ41" i="5"/>
  <c r="DQ40" i="5"/>
  <c r="DQ39" i="5"/>
  <c r="DQ38" i="5"/>
  <c r="DQ37" i="5"/>
  <c r="DQ36" i="5"/>
  <c r="DQ35" i="5"/>
  <c r="DQ34" i="5"/>
  <c r="DQ33" i="5"/>
  <c r="DQ32" i="5"/>
  <c r="DQ31" i="5"/>
  <c r="DQ30" i="5"/>
  <c r="DQ29" i="5"/>
  <c r="DQ28" i="5"/>
  <c r="DQ27" i="5"/>
  <c r="DQ26" i="5"/>
  <c r="DQ25" i="5"/>
  <c r="DQ24" i="5"/>
  <c r="DQ23" i="5"/>
  <c r="DQ22" i="5"/>
  <c r="DQ21" i="5"/>
  <c r="DQ20" i="5"/>
  <c r="DQ19" i="5"/>
  <c r="DQ18" i="5"/>
  <c r="DQ17" i="5"/>
  <c r="DQ16" i="5"/>
  <c r="DQ15" i="5"/>
  <c r="DQ14" i="5"/>
  <c r="DQ13" i="5"/>
  <c r="DQ12" i="5"/>
  <c r="DQ11" i="5"/>
  <c r="DQ10" i="5"/>
  <c r="DB41" i="5"/>
  <c r="DB40" i="5"/>
  <c r="DB39" i="5"/>
  <c r="DB38" i="5"/>
  <c r="DB37" i="5"/>
  <c r="DB36" i="5"/>
  <c r="DB35" i="5"/>
  <c r="DB34" i="5"/>
  <c r="DB33" i="5"/>
  <c r="DB32" i="5"/>
  <c r="DB31" i="5"/>
  <c r="DB30" i="5"/>
  <c r="DB29" i="5"/>
  <c r="DB28" i="5"/>
  <c r="DB27" i="5"/>
  <c r="DB26" i="5"/>
  <c r="DB25" i="5"/>
  <c r="DB24" i="5"/>
  <c r="DB23" i="5"/>
  <c r="DB22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P41" i="5"/>
  <c r="DO41" i="5"/>
  <c r="DP40" i="5"/>
  <c r="DO40" i="5"/>
  <c r="DP39" i="5"/>
  <c r="DO39" i="5"/>
  <c r="DP38" i="5"/>
  <c r="DO38" i="5"/>
  <c r="DP37" i="5"/>
  <c r="DO37" i="5"/>
  <c r="DP36" i="5"/>
  <c r="DO36" i="5"/>
  <c r="DP35" i="5"/>
  <c r="DO35" i="5"/>
  <c r="DP34" i="5"/>
  <c r="DO34" i="5"/>
  <c r="DP33" i="5"/>
  <c r="DO33" i="5"/>
  <c r="DP32" i="5"/>
  <c r="DO32" i="5"/>
  <c r="DP31" i="5"/>
  <c r="DO31" i="5"/>
  <c r="DP30" i="5"/>
  <c r="DO30" i="5"/>
  <c r="DP29" i="5"/>
  <c r="DO29" i="5"/>
  <c r="DP28" i="5"/>
  <c r="DO28" i="5"/>
  <c r="DP27" i="5"/>
  <c r="DO27" i="5"/>
  <c r="DP26" i="5"/>
  <c r="DO26" i="5"/>
  <c r="DP25" i="5"/>
  <c r="DO25" i="5"/>
  <c r="DP24" i="5"/>
  <c r="DO24" i="5"/>
  <c r="DP23" i="5"/>
  <c r="DO23" i="5"/>
  <c r="DP22" i="5"/>
  <c r="DO22" i="5"/>
  <c r="DP21" i="5"/>
  <c r="DO21" i="5"/>
  <c r="DP20" i="5"/>
  <c r="DO20" i="5"/>
  <c r="DP19" i="5"/>
  <c r="DO19" i="5"/>
  <c r="DP18" i="5"/>
  <c r="DO18" i="5"/>
  <c r="DP17" i="5"/>
  <c r="DO17" i="5"/>
  <c r="DP16" i="5"/>
  <c r="DO16" i="5"/>
  <c r="DP15" i="5"/>
  <c r="DO15" i="5"/>
  <c r="DP14" i="5"/>
  <c r="DO14" i="5"/>
  <c r="DP13" i="5"/>
  <c r="DO13" i="5"/>
  <c r="DP12" i="5"/>
  <c r="DO12" i="5"/>
  <c r="DP11" i="5"/>
  <c r="DO11" i="5"/>
  <c r="DP10" i="5"/>
  <c r="DO10" i="5"/>
  <c r="DA41" i="5"/>
  <c r="CZ41" i="5"/>
  <c r="DA40" i="5"/>
  <c r="CZ40" i="5"/>
  <c r="DA39" i="5"/>
  <c r="CZ39" i="5"/>
  <c r="DA38" i="5"/>
  <c r="CZ38" i="5"/>
  <c r="DA37" i="5"/>
  <c r="CZ37" i="5"/>
  <c r="DA36" i="5"/>
  <c r="CZ36" i="5"/>
  <c r="DA35" i="5"/>
  <c r="CZ35" i="5"/>
  <c r="DA34" i="5"/>
  <c r="CZ34" i="5"/>
  <c r="DA33" i="5"/>
  <c r="CZ33" i="5"/>
  <c r="DA32" i="5"/>
  <c r="CZ32" i="5"/>
  <c r="DA31" i="5"/>
  <c r="CZ31" i="5"/>
  <c r="DA30" i="5"/>
  <c r="CZ30" i="5"/>
  <c r="DA29" i="5"/>
  <c r="CZ29" i="5"/>
  <c r="DA28" i="5"/>
  <c r="CZ28" i="5"/>
  <c r="DA27" i="5"/>
  <c r="CZ27" i="5"/>
  <c r="DA26" i="5"/>
  <c r="CZ26" i="5"/>
  <c r="DA25" i="5"/>
  <c r="CZ25" i="5"/>
  <c r="DA24" i="5"/>
  <c r="CZ24" i="5"/>
  <c r="DA23" i="5"/>
  <c r="CZ23" i="5"/>
  <c r="DA22" i="5"/>
  <c r="CZ22" i="5"/>
  <c r="DA21" i="5"/>
  <c r="CZ21" i="5"/>
  <c r="DA20" i="5"/>
  <c r="CZ20" i="5"/>
  <c r="DA19" i="5"/>
  <c r="CZ19" i="5"/>
  <c r="DA18" i="5"/>
  <c r="CZ18" i="5"/>
  <c r="DA17" i="5"/>
  <c r="CZ17" i="5"/>
  <c r="DA16" i="5"/>
  <c r="CZ16" i="5"/>
  <c r="DA15" i="5"/>
  <c r="CZ15" i="5"/>
  <c r="DA14" i="5"/>
  <c r="CZ14" i="5"/>
  <c r="DA13" i="5"/>
  <c r="CZ13" i="5"/>
  <c r="DA12" i="5"/>
  <c r="CZ12" i="5"/>
  <c r="DA11" i="5"/>
  <c r="CZ11" i="5"/>
  <c r="DA10" i="5"/>
  <c r="CZ10" i="5"/>
  <c r="CL41" i="5"/>
  <c r="CM41" i="5" s="1"/>
  <c r="CK41" i="5"/>
  <c r="CL40" i="5"/>
  <c r="CM40" i="5" s="1"/>
  <c r="CK40" i="5"/>
  <c r="CL39" i="5"/>
  <c r="CM39" i="5" s="1"/>
  <c r="CK39" i="5"/>
  <c r="CL38" i="5"/>
  <c r="CM38" i="5" s="1"/>
  <c r="CK38" i="5"/>
  <c r="CM37" i="5"/>
  <c r="CL37" i="5"/>
  <c r="CK37" i="5"/>
  <c r="CM36" i="5"/>
  <c r="CL36" i="5"/>
  <c r="CK36" i="5"/>
  <c r="CL35" i="5"/>
  <c r="CM35" i="5" s="1"/>
  <c r="CK35" i="5"/>
  <c r="CM34" i="5"/>
  <c r="CL34" i="5"/>
  <c r="CK34" i="5"/>
  <c r="CL33" i="5"/>
  <c r="CM33" i="5" s="1"/>
  <c r="CK33" i="5"/>
  <c r="CL32" i="5"/>
  <c r="CM32" i="5" s="1"/>
  <c r="CK32" i="5"/>
  <c r="CL31" i="5"/>
  <c r="CM31" i="5" s="1"/>
  <c r="CK31" i="5"/>
  <c r="CL30" i="5"/>
  <c r="CM30" i="5" s="1"/>
  <c r="CK30" i="5"/>
  <c r="CM29" i="5"/>
  <c r="CL29" i="5"/>
  <c r="CK29" i="5"/>
  <c r="CM28" i="5"/>
  <c r="CL28" i="5"/>
  <c r="CK28" i="5"/>
  <c r="CL27" i="5"/>
  <c r="CM27" i="5" s="1"/>
  <c r="CK27" i="5"/>
  <c r="CM26" i="5"/>
  <c r="CL26" i="5"/>
  <c r="CK26" i="5"/>
  <c r="CL25" i="5"/>
  <c r="CM25" i="5" s="1"/>
  <c r="CK25" i="5"/>
  <c r="CL24" i="5"/>
  <c r="CM24" i="5" s="1"/>
  <c r="CK24" i="5"/>
  <c r="CL23" i="5"/>
  <c r="CM23" i="5" s="1"/>
  <c r="CK23" i="5"/>
  <c r="CL22" i="5"/>
  <c r="CM22" i="5" s="1"/>
  <c r="CK22" i="5"/>
  <c r="CM21" i="5"/>
  <c r="CL21" i="5"/>
  <c r="CK21" i="5"/>
  <c r="CM20" i="5"/>
  <c r="CL20" i="5"/>
  <c r="CK20" i="5"/>
  <c r="CL19" i="5"/>
  <c r="CM19" i="5" s="1"/>
  <c r="CK19" i="5"/>
  <c r="CM18" i="5"/>
  <c r="CL18" i="5"/>
  <c r="CK18" i="5"/>
  <c r="CL17" i="5"/>
  <c r="CM17" i="5" s="1"/>
  <c r="CK17" i="5"/>
  <c r="CL16" i="5"/>
  <c r="CM16" i="5" s="1"/>
  <c r="CK16" i="5"/>
  <c r="CL15" i="5"/>
  <c r="CM15" i="5" s="1"/>
  <c r="CK15" i="5"/>
  <c r="CL14" i="5"/>
  <c r="CM14" i="5" s="1"/>
  <c r="CK14" i="5"/>
  <c r="CM13" i="5"/>
  <c r="CL13" i="5"/>
  <c r="CK13" i="5"/>
  <c r="CM12" i="5"/>
  <c r="CL12" i="5"/>
  <c r="CK12" i="5"/>
  <c r="CL11" i="5"/>
  <c r="CM11" i="5" s="1"/>
  <c r="CK11" i="5"/>
  <c r="CM10" i="5"/>
  <c r="CL10" i="5"/>
  <c r="CK10" i="5"/>
  <c r="BW41" i="5"/>
  <c r="BX41" i="5" s="1"/>
  <c r="BV41" i="5"/>
  <c r="BW40" i="5"/>
  <c r="BX40" i="5" s="1"/>
  <c r="BV40" i="5"/>
  <c r="BW39" i="5"/>
  <c r="BX39" i="5" s="1"/>
  <c r="BV39" i="5"/>
  <c r="BW38" i="5"/>
  <c r="BX38" i="5" s="1"/>
  <c r="BV38" i="5"/>
  <c r="BX37" i="5"/>
  <c r="BW37" i="5"/>
  <c r="BV37" i="5"/>
  <c r="BX36" i="5"/>
  <c r="BW36" i="5"/>
  <c r="BV36" i="5"/>
  <c r="BW35" i="5"/>
  <c r="BX35" i="5" s="1"/>
  <c r="BV35" i="5"/>
  <c r="BX34" i="5"/>
  <c r="BW34" i="5"/>
  <c r="BV34" i="5"/>
  <c r="BW33" i="5"/>
  <c r="BX33" i="5" s="1"/>
  <c r="BV33" i="5"/>
  <c r="BW32" i="5"/>
  <c r="BX32" i="5" s="1"/>
  <c r="BV32" i="5"/>
  <c r="BW31" i="5"/>
  <c r="BX31" i="5" s="1"/>
  <c r="BV31" i="5"/>
  <c r="BW30" i="5"/>
  <c r="BX30" i="5" s="1"/>
  <c r="BV30" i="5"/>
  <c r="BX29" i="5"/>
  <c r="BW29" i="5"/>
  <c r="BV29" i="5"/>
  <c r="BX28" i="5"/>
  <c r="BW28" i="5"/>
  <c r="BV28" i="5"/>
  <c r="BW27" i="5"/>
  <c r="BX27" i="5" s="1"/>
  <c r="BV27" i="5"/>
  <c r="BX26" i="5"/>
  <c r="BW26" i="5"/>
  <c r="BV26" i="5"/>
  <c r="BW25" i="5"/>
  <c r="BX25" i="5" s="1"/>
  <c r="BV25" i="5"/>
  <c r="BW24" i="5"/>
  <c r="BX24" i="5" s="1"/>
  <c r="BV24" i="5"/>
  <c r="BW23" i="5"/>
  <c r="BX23" i="5" s="1"/>
  <c r="BV23" i="5"/>
  <c r="BW22" i="5"/>
  <c r="BX22" i="5" s="1"/>
  <c r="BV22" i="5"/>
  <c r="BX21" i="5"/>
  <c r="BW21" i="5"/>
  <c r="BV21" i="5"/>
  <c r="BX20" i="5"/>
  <c r="BW20" i="5"/>
  <c r="BV20" i="5"/>
  <c r="BW19" i="5"/>
  <c r="BX19" i="5" s="1"/>
  <c r="BV19" i="5"/>
  <c r="BX18" i="5"/>
  <c r="BW18" i="5"/>
  <c r="BV18" i="5"/>
  <c r="BW17" i="5"/>
  <c r="BX17" i="5" s="1"/>
  <c r="BV17" i="5"/>
  <c r="BW16" i="5"/>
  <c r="BX16" i="5" s="1"/>
  <c r="BV16" i="5"/>
  <c r="BW15" i="5"/>
  <c r="BX15" i="5" s="1"/>
  <c r="BV15" i="5"/>
  <c r="BW14" i="5"/>
  <c r="BX14" i="5" s="1"/>
  <c r="BV14" i="5"/>
  <c r="BX13" i="5"/>
  <c r="BW13" i="5"/>
  <c r="BV13" i="5"/>
  <c r="BX12" i="5"/>
  <c r="BW12" i="5"/>
  <c r="BV12" i="5"/>
  <c r="BW11" i="5"/>
  <c r="BX11" i="5" s="1"/>
  <c r="BV11" i="5"/>
  <c r="BX10" i="5"/>
  <c r="BW10" i="5"/>
  <c r="BV10" i="5"/>
  <c r="BH41" i="5"/>
  <c r="BI41" i="5" s="1"/>
  <c r="BG41" i="5"/>
  <c r="BH40" i="5"/>
  <c r="BI40" i="5" s="1"/>
  <c r="BG40" i="5"/>
  <c r="BH39" i="5"/>
  <c r="BI39" i="5" s="1"/>
  <c r="BG39" i="5"/>
  <c r="BH38" i="5"/>
  <c r="BI38" i="5" s="1"/>
  <c r="BG38" i="5"/>
  <c r="BH37" i="5"/>
  <c r="BI37" i="5" s="1"/>
  <c r="BG37" i="5"/>
  <c r="BH36" i="5"/>
  <c r="BI36" i="5" s="1"/>
  <c r="BG36" i="5"/>
  <c r="BH35" i="5"/>
  <c r="BI35" i="5" s="1"/>
  <c r="BG35" i="5"/>
  <c r="BH34" i="5"/>
  <c r="BI34" i="5" s="1"/>
  <c r="BG34" i="5"/>
  <c r="BH33" i="5"/>
  <c r="BI33" i="5" s="1"/>
  <c r="BG33" i="5"/>
  <c r="BH32" i="5"/>
  <c r="BI32" i="5" s="1"/>
  <c r="BG32" i="5"/>
  <c r="BH31" i="5"/>
  <c r="BI31" i="5" s="1"/>
  <c r="BG31" i="5"/>
  <c r="BH30" i="5"/>
  <c r="BI30" i="5" s="1"/>
  <c r="BG30" i="5"/>
  <c r="BH29" i="5"/>
  <c r="BI29" i="5" s="1"/>
  <c r="BG29" i="5"/>
  <c r="BH28" i="5"/>
  <c r="BI28" i="5" s="1"/>
  <c r="BG28" i="5"/>
  <c r="BH27" i="5"/>
  <c r="BI27" i="5" s="1"/>
  <c r="BG27" i="5"/>
  <c r="BH26" i="5"/>
  <c r="BI26" i="5" s="1"/>
  <c r="BG26" i="5"/>
  <c r="BH25" i="5"/>
  <c r="BI25" i="5" s="1"/>
  <c r="BG25" i="5"/>
  <c r="BH24" i="5"/>
  <c r="BI24" i="5" s="1"/>
  <c r="BG24" i="5"/>
  <c r="BH23" i="5"/>
  <c r="BI23" i="5" s="1"/>
  <c r="BG23" i="5"/>
  <c r="BH22" i="5"/>
  <c r="BI22" i="5" s="1"/>
  <c r="BG22" i="5"/>
  <c r="BH21" i="5"/>
  <c r="BI21" i="5" s="1"/>
  <c r="BG21" i="5"/>
  <c r="BH20" i="5"/>
  <c r="BI20" i="5" s="1"/>
  <c r="BG20" i="5"/>
  <c r="BH19" i="5"/>
  <c r="BI19" i="5" s="1"/>
  <c r="BG19" i="5"/>
  <c r="BH18" i="5"/>
  <c r="BG18" i="5"/>
  <c r="BH17" i="5"/>
  <c r="BI17" i="5" s="1"/>
  <c r="BG17" i="5"/>
  <c r="BH16" i="5"/>
  <c r="BI16" i="5" s="1"/>
  <c r="BG16" i="5"/>
  <c r="BH15" i="5"/>
  <c r="BI15" i="5" s="1"/>
  <c r="BG15" i="5"/>
  <c r="BH14" i="5"/>
  <c r="BI14" i="5" s="1"/>
  <c r="BG14" i="5"/>
  <c r="BH13" i="5"/>
  <c r="BI13" i="5" s="1"/>
  <c r="BG13" i="5"/>
  <c r="BH12" i="5"/>
  <c r="BI12" i="5" s="1"/>
  <c r="BG12" i="5"/>
  <c r="BH11" i="5"/>
  <c r="BI11" i="5" s="1"/>
  <c r="BG11" i="5"/>
  <c r="BH10" i="5"/>
  <c r="BG10" i="5"/>
  <c r="AS41" i="5"/>
  <c r="AR41" i="5"/>
  <c r="AS40" i="5"/>
  <c r="AR40" i="5"/>
  <c r="AS39" i="5"/>
  <c r="AR39" i="5"/>
  <c r="AS38" i="5"/>
  <c r="AR38" i="5"/>
  <c r="AS37" i="5"/>
  <c r="AR37" i="5"/>
  <c r="AS36" i="5"/>
  <c r="AR36" i="5"/>
  <c r="AS35" i="5"/>
  <c r="AR35" i="5"/>
  <c r="AS34" i="5"/>
  <c r="AR34" i="5"/>
  <c r="AS33" i="5"/>
  <c r="AR33" i="5"/>
  <c r="AS32" i="5"/>
  <c r="AR32" i="5"/>
  <c r="AS31" i="5"/>
  <c r="AR31" i="5"/>
  <c r="AS30" i="5"/>
  <c r="AR30" i="5"/>
  <c r="AS29" i="5"/>
  <c r="AR29" i="5"/>
  <c r="AS28" i="5"/>
  <c r="AR28" i="5"/>
  <c r="AS27" i="5"/>
  <c r="AR27" i="5"/>
  <c r="AS26" i="5"/>
  <c r="AR26" i="5"/>
  <c r="AS25" i="5"/>
  <c r="AR25" i="5"/>
  <c r="AS24" i="5"/>
  <c r="AR24" i="5"/>
  <c r="AS23" i="5"/>
  <c r="AR23" i="5"/>
  <c r="AS22" i="5"/>
  <c r="AR22" i="5"/>
  <c r="AS21" i="5"/>
  <c r="AR21" i="5"/>
  <c r="AS20" i="5"/>
  <c r="AR20" i="5"/>
  <c r="AS19" i="5"/>
  <c r="AR19" i="5"/>
  <c r="AS18" i="5"/>
  <c r="AR18" i="5"/>
  <c r="AS17" i="5"/>
  <c r="AR17" i="5"/>
  <c r="AS16" i="5"/>
  <c r="AR16" i="5"/>
  <c r="AS15" i="5"/>
  <c r="AR15" i="5"/>
  <c r="AS14" i="5"/>
  <c r="AR14" i="5"/>
  <c r="AS13" i="5"/>
  <c r="AR13" i="5"/>
  <c r="AS12" i="5"/>
  <c r="AR12" i="5"/>
  <c r="AS11" i="5"/>
  <c r="AR11" i="5"/>
  <c r="AS10" i="5"/>
  <c r="AR10" i="5"/>
  <c r="AD41" i="5"/>
  <c r="AE41" i="5" s="1"/>
  <c r="AC41" i="5"/>
  <c r="AD40" i="5"/>
  <c r="AE40" i="5" s="1"/>
  <c r="AC40" i="5"/>
  <c r="AD39" i="5"/>
  <c r="AE39" i="5" s="1"/>
  <c r="AC39" i="5"/>
  <c r="AD38" i="5"/>
  <c r="AE38" i="5" s="1"/>
  <c r="AC38" i="5"/>
  <c r="AE37" i="5"/>
  <c r="AD37" i="5"/>
  <c r="AC37" i="5"/>
  <c r="AE36" i="5"/>
  <c r="AD36" i="5"/>
  <c r="AC36" i="5"/>
  <c r="AD35" i="5"/>
  <c r="AE35" i="5" s="1"/>
  <c r="AC35" i="5"/>
  <c r="AD34" i="5"/>
  <c r="AE34" i="5" s="1"/>
  <c r="AC34" i="5"/>
  <c r="AD33" i="5"/>
  <c r="AE33" i="5" s="1"/>
  <c r="AC33" i="5"/>
  <c r="AD32" i="5"/>
  <c r="AE32" i="5" s="1"/>
  <c r="AC32" i="5"/>
  <c r="AD31" i="5"/>
  <c r="AE31" i="5" s="1"/>
  <c r="AC31" i="5"/>
  <c r="AD30" i="5"/>
  <c r="AE30" i="5" s="1"/>
  <c r="AC30" i="5"/>
  <c r="AE29" i="5"/>
  <c r="AD29" i="5"/>
  <c r="AC29" i="5"/>
  <c r="AE28" i="5"/>
  <c r="AD28" i="5"/>
  <c r="AC28" i="5"/>
  <c r="AD27" i="5"/>
  <c r="AE27" i="5" s="1"/>
  <c r="AC27" i="5"/>
  <c r="AE26" i="5"/>
  <c r="AD26" i="5"/>
  <c r="AC26" i="5"/>
  <c r="AD25" i="5"/>
  <c r="AE25" i="5" s="1"/>
  <c r="AC25" i="5"/>
  <c r="AD24" i="5"/>
  <c r="AE24" i="5" s="1"/>
  <c r="AC24" i="5"/>
  <c r="AD23" i="5"/>
  <c r="AE23" i="5" s="1"/>
  <c r="AC23" i="5"/>
  <c r="AD22" i="5"/>
  <c r="AE22" i="5" s="1"/>
  <c r="AC22" i="5"/>
  <c r="AE21" i="5"/>
  <c r="AD21" i="5"/>
  <c r="AC21" i="5"/>
  <c r="AE20" i="5"/>
  <c r="AD20" i="5"/>
  <c r="AC20" i="5"/>
  <c r="AD19" i="5"/>
  <c r="AE19" i="5" s="1"/>
  <c r="AC19" i="5"/>
  <c r="AE18" i="5"/>
  <c r="AD18" i="5"/>
  <c r="AC18" i="5"/>
  <c r="AD17" i="5"/>
  <c r="AE17" i="5" s="1"/>
  <c r="AC17" i="5"/>
  <c r="AD16" i="5"/>
  <c r="AE16" i="5" s="1"/>
  <c r="AC16" i="5"/>
  <c r="AD15" i="5"/>
  <c r="AE15" i="5" s="1"/>
  <c r="AC15" i="5"/>
  <c r="AD14" i="5"/>
  <c r="AE14" i="5" s="1"/>
  <c r="AC14" i="5"/>
  <c r="AE13" i="5"/>
  <c r="AD13" i="5"/>
  <c r="AC13" i="5"/>
  <c r="AE12" i="5"/>
  <c r="AD12" i="5"/>
  <c r="AC12" i="5"/>
  <c r="AD11" i="5"/>
  <c r="AE11" i="5" s="1"/>
  <c r="AC11" i="5"/>
  <c r="AE10" i="5"/>
  <c r="AD10" i="5"/>
  <c r="AC10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O11" i="5" l="1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10" i="5"/>
  <c r="N41" i="5" l="1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</calcChain>
</file>

<file path=xl/sharedStrings.xml><?xml version="1.0" encoding="utf-8"?>
<sst xmlns="http://schemas.openxmlformats.org/spreadsheetml/2006/main" count="1494" uniqueCount="85">
  <si>
    <t>Subject</t>
  </si>
  <si>
    <t>Subject #</t>
  </si>
  <si>
    <t>Alb/Sal</t>
  </si>
  <si>
    <t>Alb/Atrop</t>
  </si>
  <si>
    <t>GIP/Atrop</t>
  </si>
  <si>
    <t>Xen/Atrop</t>
  </si>
  <si>
    <t>Xen/Sal</t>
  </si>
  <si>
    <t>GIP/Sal</t>
  </si>
  <si>
    <t>G+X/Sal</t>
  </si>
  <si>
    <t>G+X/Atrop</t>
  </si>
  <si>
    <t>X</t>
  </si>
  <si>
    <t>ND</t>
  </si>
  <si>
    <t>Mins</t>
  </si>
  <si>
    <t>Alb+Saline (n=8)</t>
  </si>
  <si>
    <t>Alb+Atropine (n=8)</t>
  </si>
  <si>
    <t>Xen+Saline (n=7)</t>
  </si>
  <si>
    <t>Xen+Atropine (n=7)</t>
  </si>
  <si>
    <t>GIP+Saline (n=8)</t>
  </si>
  <si>
    <t>GIP+Atropine (n=8)</t>
  </si>
  <si>
    <t>G+X+Saline (n=9)</t>
  </si>
  <si>
    <t>G+X+Atropine (n=9)</t>
  </si>
  <si>
    <t>Infusate</t>
  </si>
  <si>
    <t>Alb+Sal</t>
  </si>
  <si>
    <t>Alb+Atrop</t>
  </si>
  <si>
    <t>Xen+Sal</t>
  </si>
  <si>
    <t>Xen+Atrop</t>
  </si>
  <si>
    <t>GIP+Sal</t>
  </si>
  <si>
    <t>GIP+Atrop</t>
  </si>
  <si>
    <t>G+X+Sal</t>
  </si>
  <si>
    <t>G+X+Atrop</t>
  </si>
  <si>
    <t>Glucose 0-40 min AUC</t>
  </si>
  <si>
    <t>Glucose 0-40 min Incremental AUC</t>
  </si>
  <si>
    <t>Glucose 40-240 min AUC</t>
  </si>
  <si>
    <t>Glucose 40-240 min Incremental AUC</t>
  </si>
  <si>
    <t>ISR 0-40 min AUC</t>
  </si>
  <si>
    <t>ISR 0-40 min Incremental AUC</t>
  </si>
  <si>
    <t>ISR 40-240 min AUC/Glucose 40-240 minute AUC</t>
  </si>
  <si>
    <t>ISR 40-240 min Incremental AUC/Glucose 40-240 minute Incremental AUC</t>
  </si>
  <si>
    <t>Pancreatic Polypeptide 0-240 min AUC</t>
  </si>
  <si>
    <t>Pancreatic Polypeptide 0-240 min Incremental AUC</t>
  </si>
  <si>
    <t>"X" means GGI was not conducted</t>
  </si>
  <si>
    <t>204*</t>
  </si>
  <si>
    <t xml:space="preserve">*Note that PP was not detectable in Subject 204 except during infusion of G+X+saline. </t>
  </si>
  <si>
    <t>"ND" indicates not done because samples were not  available</t>
  </si>
  <si>
    <t xml:space="preserve"> </t>
  </si>
  <si>
    <t>Avg</t>
  </si>
  <si>
    <t>SEM</t>
  </si>
  <si>
    <t>SD</t>
  </si>
  <si>
    <t>Min Into</t>
  </si>
  <si>
    <t>GGI</t>
  </si>
  <si>
    <t>"ND" Indicates Not Determined</t>
  </si>
  <si>
    <t>Thus, data for this subject was not included in the statistical analysis</t>
  </si>
  <si>
    <t>Plasma Glucagon Levels (pM) at the indicated times for each subject with the indicated infusate</t>
  </si>
  <si>
    <t>Pancreatic polypeptide (i)AUCs for each subject are in pg/mL per 240 minutes</t>
  </si>
  <si>
    <t>Plasma Glucose (i)AUCs for each subject are in mg/dL per 40 minutes (0-40 min) or 200 minutes (40-240 mins)</t>
  </si>
  <si>
    <t>Insulin Secretion Rates (ISRs) for each subject are in pmol/min per 40 minutes (0-40 min) or 200 minutes (40-240 mins)</t>
  </si>
  <si>
    <t>ISR/Glucose ratios were determined by dividing ISR (i)AUC from 40-240 minutes by Glucose (i)AUC for 40-240 mins for each subject</t>
  </si>
  <si>
    <t xml:space="preserve">HbA1c </t>
  </si>
  <si>
    <t>(mg/dL)</t>
  </si>
  <si>
    <t>%</t>
  </si>
  <si>
    <t>Fasting Glucose</t>
  </si>
  <si>
    <t>HOMA-IR</t>
  </si>
  <si>
    <t>BMI</t>
  </si>
  <si>
    <t>kg/m2</t>
  </si>
  <si>
    <t>Age</t>
  </si>
  <si>
    <t>years</t>
  </si>
  <si>
    <t>Fasting Insulin</t>
  </si>
  <si>
    <t>F</t>
  </si>
  <si>
    <t>M</t>
  </si>
  <si>
    <t>Gender</t>
  </si>
  <si>
    <t>2-hr OGTT</t>
  </si>
  <si>
    <t>N/A</t>
  </si>
  <si>
    <t>uU/mL</t>
  </si>
  <si>
    <t>N/A = Not Available</t>
  </si>
  <si>
    <t>Note that Fasting Glucose and Insulin were determined by averaging baseline values from all visits</t>
  </si>
  <si>
    <t>Baseline Clinical Characteristics for Each Subject</t>
  </si>
  <si>
    <t>"N/A" indicates not  available</t>
  </si>
  <si>
    <t>Heart Rate (beats per minute) at the indicated times for each subject during GGIs with the indicated infusate(s)</t>
  </si>
  <si>
    <t>Pancreatic polypeptide levels (pg/mL) during GGIs at the indicated times for each subject with the indicated infusate(s)</t>
  </si>
  <si>
    <t xml:space="preserve">*Note that PP was not detectable above lower limit of detection (12 pg/mL) in Subject 204 except during infusion of G+X+saline. </t>
  </si>
  <si>
    <t>Plasma Glucose Levels (mg/dL) at the indicated times during GGIs for each subject with the indicated infusate(s)</t>
  </si>
  <si>
    <t>Insulin Secretion Rates (pmol/min) at the indicated times during GGIs for each subject with the indicated infusate(s)</t>
  </si>
  <si>
    <t>Steady State Plasma Imunoreative Xenin Levels (pM) in the indicated subject 240 minutes into the GGI</t>
  </si>
  <si>
    <t>Steady State Plasma Imunoreative GIP Level (pM) 80 minutes into the GGI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</si>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</sst>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i/>
      <sz val="11"/>
      <color rgb="FF0000FF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0000FF"/>
      <name val="Arial"/>
      <family val="2"/>
    </font>
    <font>
      <i/>
      <sz val="11"/>
      <color rgb="FFFF0000"/>
      <name val="Arial"/>
      <family val="2"/>
    </font>
    <font>
      <i/>
      <sz val="8"/>
      <color rgb="FF0000FF"/>
      <name val="Arial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164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1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2" fillId="0" borderId="0" xfId="0" applyFont="1" applyFill="1"/>
    <xf numFmtId="1" fontId="2" fillId="2" borderId="7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6" fillId="2" borderId="2" xfId="0" applyFont="1" applyFill="1" applyBorder="1"/>
    <xf numFmtId="0" fontId="6" fillId="2" borderId="3" xfId="0" applyFont="1" applyFill="1" applyBorder="1"/>
    <xf numFmtId="0" fontId="3" fillId="2" borderId="7" xfId="0" applyFont="1" applyFill="1" applyBorder="1"/>
    <xf numFmtId="0" fontId="3" fillId="2" borderId="0" xfId="0" applyFont="1" applyFill="1" applyBorder="1"/>
    <xf numFmtId="0" fontId="3" fillId="2" borderId="8" xfId="0" applyFont="1" applyFill="1" applyBorder="1"/>
    <xf numFmtId="0" fontId="1" fillId="0" borderId="0" xfId="0" applyFont="1" applyFill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/>
    <xf numFmtId="1" fontId="1" fillId="0" borderId="0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3" fillId="0" borderId="0" xfId="0" applyFont="1" applyFill="1" applyBorder="1"/>
    <xf numFmtId="1" fontId="2" fillId="0" borderId="7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/>
    <xf numFmtId="0" fontId="1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Border="1"/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M22"/>
  <sheetViews>
    <sheetView tabSelected="1" topLeftCell="D1" workbookViewId="0">
      <selection activeCell="R22" sqref="R22"/>
    </sheetView>
  </sheetViews>
  <sheetFormatPr defaultRowHeight="13.85" x14ac:dyDescent="0.25"/>
  <cols>
    <col min="1" max="6" width="8.796875" style="2"/>
    <col min="7" max="7" width="14.19921875" style="2" customWidth="1"/>
    <col min="8" max="8" width="15.59765625" style="2" customWidth="1"/>
    <col min="9" max="10" width="15.5" style="2" customWidth="1"/>
    <col min="11" max="11" width="13.19921875" style="2" customWidth="1"/>
    <col min="12" max="12" width="11.5" style="2" customWidth="1"/>
    <col min="13" max="13" width="12.3984375" style="2" customWidth="1"/>
    <col min="14" max="16384" width="8.796875" style="2"/>
  </cols>
  <sheetData>
    <row r="5" spans="4:13" x14ac:dyDescent="0.25">
      <c r="E5" s="2" t="s">
        <v>75</v>
      </c>
    </row>
    <row r="6" spans="4:13" x14ac:dyDescent="0.25">
      <c r="E6" s="2" t="s">
        <v>74</v>
      </c>
    </row>
    <row r="7" spans="4:13" x14ac:dyDescent="0.25">
      <c r="E7" s="2" t="s">
        <v>73</v>
      </c>
    </row>
    <row r="9" spans="4:13" ht="14.4" thickBot="1" x14ac:dyDescent="0.3">
      <c r="D9" s="105"/>
      <c r="E9" s="105"/>
      <c r="F9" s="105"/>
      <c r="G9" s="105"/>
      <c r="H9" s="105"/>
      <c r="I9" s="105"/>
      <c r="J9" s="105"/>
      <c r="K9" s="105"/>
      <c r="L9" s="105"/>
      <c r="M9" s="105"/>
    </row>
    <row r="10" spans="4:13" x14ac:dyDescent="0.25">
      <c r="D10" s="105"/>
      <c r="E10" s="106"/>
      <c r="F10" s="107" t="s">
        <v>69</v>
      </c>
      <c r="G10" s="107" t="s">
        <v>70</v>
      </c>
      <c r="H10" s="107" t="s">
        <v>57</v>
      </c>
      <c r="I10" s="107" t="s">
        <v>60</v>
      </c>
      <c r="J10" s="107" t="s">
        <v>66</v>
      </c>
      <c r="K10" s="107" t="s">
        <v>61</v>
      </c>
      <c r="L10" s="107" t="s">
        <v>62</v>
      </c>
      <c r="M10" s="112" t="s">
        <v>64</v>
      </c>
    </row>
    <row r="11" spans="4:13" ht="14.95" thickBot="1" x14ac:dyDescent="0.35">
      <c r="D11" s="105"/>
      <c r="E11" s="108" t="s">
        <v>0</v>
      </c>
      <c r="F11" s="89"/>
      <c r="G11" s="109" t="s">
        <v>58</v>
      </c>
      <c r="H11" s="109" t="s">
        <v>59</v>
      </c>
      <c r="I11" s="109" t="s">
        <v>58</v>
      </c>
      <c r="J11" s="109" t="s">
        <v>72</v>
      </c>
      <c r="K11" s="109"/>
      <c r="L11" s="109" t="s">
        <v>63</v>
      </c>
      <c r="M11" s="110" t="s">
        <v>65</v>
      </c>
    </row>
    <row r="12" spans="4:13" ht="14.4" x14ac:dyDescent="0.3">
      <c r="E12" s="111">
        <v>179</v>
      </c>
      <c r="F12" s="120" t="s">
        <v>67</v>
      </c>
      <c r="G12" s="121">
        <v>178</v>
      </c>
      <c r="H12" s="122">
        <v>5.5</v>
      </c>
      <c r="I12" s="114">
        <v>90.745833333333323</v>
      </c>
      <c r="J12" s="114">
        <v>13.637500000000001</v>
      </c>
      <c r="K12" s="115">
        <v>3.0556698816872427</v>
      </c>
      <c r="L12" s="123">
        <v>30.515042191786865</v>
      </c>
      <c r="M12" s="120">
        <v>45</v>
      </c>
    </row>
    <row r="13" spans="4:13" ht="14.4" x14ac:dyDescent="0.3">
      <c r="E13" s="111">
        <v>184</v>
      </c>
      <c r="F13" s="124" t="s">
        <v>67</v>
      </c>
      <c r="G13" s="125">
        <v>198</v>
      </c>
      <c r="H13" s="126">
        <v>6.6</v>
      </c>
      <c r="I13" s="116">
        <v>110.75</v>
      </c>
      <c r="J13" s="116">
        <v>13.674999999999997</v>
      </c>
      <c r="K13" s="117">
        <v>3.7395216049382709</v>
      </c>
      <c r="L13" s="90">
        <v>36.391302339842682</v>
      </c>
      <c r="M13" s="124">
        <v>48</v>
      </c>
    </row>
    <row r="14" spans="4:13" ht="14.4" x14ac:dyDescent="0.3">
      <c r="E14" s="111">
        <v>205</v>
      </c>
      <c r="F14" s="124" t="s">
        <v>68</v>
      </c>
      <c r="G14" s="125">
        <v>146</v>
      </c>
      <c r="H14" s="126">
        <v>5.8</v>
      </c>
      <c r="I14" s="116">
        <v>92.783333333333317</v>
      </c>
      <c r="J14" s="116">
        <v>6.3041666666666671</v>
      </c>
      <c r="K14" s="117">
        <v>1.4442508573388202</v>
      </c>
      <c r="L14" s="90">
        <v>22.03839931626019</v>
      </c>
      <c r="M14" s="124">
        <v>50</v>
      </c>
    </row>
    <row r="15" spans="4:13" ht="14.4" x14ac:dyDescent="0.3">
      <c r="E15" s="111">
        <v>204</v>
      </c>
      <c r="F15" s="124" t="s">
        <v>67</v>
      </c>
      <c r="G15" s="125">
        <v>184</v>
      </c>
      <c r="H15" s="126">
        <v>5.3</v>
      </c>
      <c r="I15" s="116">
        <v>105.47619047619048</v>
      </c>
      <c r="J15" s="116">
        <v>15.866666666666665</v>
      </c>
      <c r="K15" s="117">
        <v>4.1322359396433468</v>
      </c>
      <c r="L15" s="90">
        <v>29.8</v>
      </c>
      <c r="M15" s="124">
        <v>48</v>
      </c>
    </row>
    <row r="16" spans="4:13" ht="14.4" x14ac:dyDescent="0.3">
      <c r="E16" s="111">
        <v>209</v>
      </c>
      <c r="F16" s="124" t="s">
        <v>67</v>
      </c>
      <c r="G16" s="125">
        <v>158</v>
      </c>
      <c r="H16" s="126">
        <v>6.2</v>
      </c>
      <c r="I16" s="116">
        <v>100.85555555555555</v>
      </c>
      <c r="J16" s="116">
        <v>18.211111111111112</v>
      </c>
      <c r="K16" s="117">
        <v>4.5350413046791651</v>
      </c>
      <c r="L16" s="90">
        <v>29.789997010007681</v>
      </c>
      <c r="M16" s="124">
        <v>44</v>
      </c>
    </row>
    <row r="17" spans="5:13" ht="14.4" x14ac:dyDescent="0.3">
      <c r="E17" s="111">
        <v>231</v>
      </c>
      <c r="F17" s="124" t="s">
        <v>67</v>
      </c>
      <c r="G17" s="125">
        <v>143</v>
      </c>
      <c r="H17" s="126">
        <v>5.8</v>
      </c>
      <c r="I17" s="116">
        <v>93.362500000000011</v>
      </c>
      <c r="J17" s="116">
        <v>13.6875</v>
      </c>
      <c r="K17" s="117">
        <v>3.1553067129629633</v>
      </c>
      <c r="L17" s="90">
        <v>47.516527927847733</v>
      </c>
      <c r="M17" s="124">
        <v>38</v>
      </c>
    </row>
    <row r="18" spans="5:13" ht="14.4" x14ac:dyDescent="0.3">
      <c r="E18" s="111">
        <v>234</v>
      </c>
      <c r="F18" s="124" t="s">
        <v>67</v>
      </c>
      <c r="G18" s="125">
        <v>168</v>
      </c>
      <c r="H18" s="126">
        <v>6.1</v>
      </c>
      <c r="I18" s="116">
        <v>108.20833333333333</v>
      </c>
      <c r="J18" s="116">
        <v>11.258333333333335</v>
      </c>
      <c r="K18" s="117">
        <v>3.0080135459533608</v>
      </c>
      <c r="L18" s="90">
        <v>25.921576031822738</v>
      </c>
      <c r="M18" s="124">
        <v>54</v>
      </c>
    </row>
    <row r="19" spans="5:13" ht="14.4" x14ac:dyDescent="0.3">
      <c r="E19" s="111">
        <v>249</v>
      </c>
      <c r="F19" s="124" t="s">
        <v>67</v>
      </c>
      <c r="G19" s="125">
        <v>184</v>
      </c>
      <c r="H19" s="126">
        <v>6.1</v>
      </c>
      <c r="I19" s="116">
        <v>100.97083333333335</v>
      </c>
      <c r="J19" s="116">
        <v>5.8166666666666655</v>
      </c>
      <c r="K19" s="117">
        <v>1.4501572359396433</v>
      </c>
      <c r="L19" s="90">
        <v>31.758874769538796</v>
      </c>
      <c r="M19" s="124">
        <v>60</v>
      </c>
    </row>
    <row r="20" spans="5:13" ht="14.95" thickBot="1" x14ac:dyDescent="0.35">
      <c r="E20" s="108">
        <v>272</v>
      </c>
      <c r="F20" s="127" t="s">
        <v>68</v>
      </c>
      <c r="G20" s="113" t="s">
        <v>71</v>
      </c>
      <c r="H20" s="128">
        <v>6.1</v>
      </c>
      <c r="I20" s="118">
        <v>90.479166666666671</v>
      </c>
      <c r="J20" s="118">
        <v>3.9583333333333326</v>
      </c>
      <c r="K20" s="119">
        <v>0.88431284293552803</v>
      </c>
      <c r="L20" s="129">
        <v>19.656645468866365</v>
      </c>
      <c r="M20" s="127">
        <v>24</v>
      </c>
    </row>
    <row r="21" spans="5:13" ht="14.4" x14ac:dyDescent="0.3">
      <c r="E21" s="130" t="s">
        <v>45</v>
      </c>
      <c r="F21" s="12"/>
      <c r="G21" s="147">
        <f>AVERAGE(G12:G20)</f>
        <v>169.875</v>
      </c>
      <c r="H21" s="147">
        <f t="shared" ref="H21:M21" si="0">AVERAGE(H12:H20)</f>
        <v>5.9444444444444446</v>
      </c>
      <c r="I21" s="148">
        <f t="shared" si="0"/>
        <v>99.292416225749548</v>
      </c>
      <c r="J21" s="148">
        <f t="shared" si="0"/>
        <v>11.379475308641975</v>
      </c>
      <c r="K21" s="148">
        <f t="shared" si="0"/>
        <v>2.8227233251198158</v>
      </c>
      <c r="L21" s="148">
        <f t="shared" si="0"/>
        <v>30.376485006219227</v>
      </c>
      <c r="M21" s="148">
        <f t="shared" si="0"/>
        <v>45.666666666666664</v>
      </c>
    </row>
    <row r="22" spans="5:13" ht="14.4" x14ac:dyDescent="0.3">
      <c r="E22" s="149" t="s">
        <v>84</v>
      </c>
      <c r="F22" s="12"/>
      <c r="G22" s="147">
        <f>STDEV(G12:G20)</f>
        <v>19.613679628550798</v>
      </c>
      <c r="H22" s="148">
        <f t="shared" ref="H22:M22" si="1">STDEV(H12:H20)</f>
        <v>0.39086797998528572</v>
      </c>
      <c r="I22" s="148">
        <f t="shared" si="1"/>
        <v>7.7662641422491108</v>
      </c>
      <c r="J22" s="148">
        <f t="shared" si="1"/>
        <v>4.9281442058200131</v>
      </c>
      <c r="K22" s="148">
        <f t="shared" si="1"/>
        <v>1.2858918462325288</v>
      </c>
      <c r="L22" s="148">
        <f t="shared" si="1"/>
        <v>8.1918438724553599</v>
      </c>
      <c r="M22" s="148">
        <f t="shared" si="1"/>
        <v>10.222524150130436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9"/>
  <sheetViews>
    <sheetView workbookViewId="0">
      <selection activeCell="N23" sqref="N23"/>
    </sheetView>
  </sheetViews>
  <sheetFormatPr defaultRowHeight="14.4" x14ac:dyDescent="0.3"/>
  <cols>
    <col min="1" max="1" width="8.796875" style="20"/>
    <col min="2" max="2" width="18.8984375" style="20" customWidth="1"/>
    <col min="3" max="3" width="12.3984375" style="23" customWidth="1"/>
    <col min="4" max="4" width="12.5" style="20" customWidth="1"/>
    <col min="5" max="5" width="12.296875" style="20" customWidth="1"/>
    <col min="6" max="6" width="12.5" style="20" customWidth="1"/>
    <col min="7" max="7" width="12.69921875" style="20" customWidth="1"/>
    <col min="8" max="8" width="10.8984375" style="20" customWidth="1"/>
    <col min="9" max="9" width="13.5" style="20" customWidth="1"/>
    <col min="10" max="10" width="12.296875" style="20" customWidth="1"/>
    <col min="11" max="16384" width="8.796875" style="20"/>
  </cols>
  <sheetData>
    <row r="2" spans="1:11" x14ac:dyDescent="0.3">
      <c r="A2" s="45" t="s">
        <v>54</v>
      </c>
    </row>
    <row r="3" spans="1:11" x14ac:dyDescent="0.3">
      <c r="A3" s="45" t="s">
        <v>40</v>
      </c>
    </row>
    <row r="5" spans="1:11" x14ac:dyDescent="0.3">
      <c r="A5" s="45"/>
    </row>
    <row r="6" spans="1:11" x14ac:dyDescent="0.3">
      <c r="A6" s="45"/>
    </row>
    <row r="8" spans="1:11" ht="14.95" thickBot="1" x14ac:dyDescent="0.35"/>
    <row r="9" spans="1:11" ht="13.85" x14ac:dyDescent="0.25">
      <c r="B9" s="24"/>
      <c r="C9" s="143" t="s">
        <v>30</v>
      </c>
      <c r="D9" s="143"/>
      <c r="E9" s="143"/>
      <c r="F9" s="143"/>
      <c r="G9" s="143"/>
      <c r="H9" s="143"/>
      <c r="I9" s="143"/>
      <c r="J9" s="144"/>
    </row>
    <row r="10" spans="1:11" ht="13.85" x14ac:dyDescent="0.25">
      <c r="B10" s="25"/>
      <c r="C10" s="145" t="s">
        <v>21</v>
      </c>
      <c r="D10" s="145"/>
      <c r="E10" s="145"/>
      <c r="F10" s="145"/>
      <c r="G10" s="145"/>
      <c r="H10" s="145"/>
      <c r="I10" s="145"/>
      <c r="J10" s="146"/>
    </row>
    <row r="11" spans="1:11" ht="14.95" thickBot="1" x14ac:dyDescent="0.35">
      <c r="B11" s="26" t="s">
        <v>0</v>
      </c>
      <c r="C11" s="27" t="s">
        <v>22</v>
      </c>
      <c r="D11" s="27" t="s">
        <v>23</v>
      </c>
      <c r="E11" s="27" t="s">
        <v>24</v>
      </c>
      <c r="F11" s="27" t="s">
        <v>25</v>
      </c>
      <c r="G11" s="27" t="s">
        <v>26</v>
      </c>
      <c r="H11" s="27" t="s">
        <v>27</v>
      </c>
      <c r="I11" s="27" t="s">
        <v>28</v>
      </c>
      <c r="J11" s="28" t="s">
        <v>29</v>
      </c>
      <c r="K11" s="1"/>
    </row>
    <row r="12" spans="1:11" x14ac:dyDescent="0.3">
      <c r="B12" s="29">
        <v>179</v>
      </c>
      <c r="C12" s="16">
        <v>3908</v>
      </c>
      <c r="D12" s="16">
        <v>3904</v>
      </c>
      <c r="E12" s="16">
        <v>3666</v>
      </c>
      <c r="F12" s="30">
        <v>3978.25</v>
      </c>
      <c r="G12" s="30">
        <v>3388.5</v>
      </c>
      <c r="H12" s="30">
        <v>3872.75</v>
      </c>
      <c r="I12" s="30">
        <v>3523.5</v>
      </c>
      <c r="J12" s="31">
        <v>4009.25</v>
      </c>
      <c r="K12" s="1"/>
    </row>
    <row r="13" spans="1:11" x14ac:dyDescent="0.3">
      <c r="B13" s="29">
        <v>184</v>
      </c>
      <c r="C13" s="16">
        <v>4415</v>
      </c>
      <c r="D13" s="16">
        <v>4740</v>
      </c>
      <c r="E13" s="30">
        <v>4767.5</v>
      </c>
      <c r="F13" s="30">
        <v>4437.5</v>
      </c>
      <c r="G13" s="30">
        <v>4437.5</v>
      </c>
      <c r="H13" s="16">
        <v>4125</v>
      </c>
      <c r="I13" s="30">
        <v>4392.5</v>
      </c>
      <c r="J13" s="32">
        <v>3976</v>
      </c>
      <c r="K13" s="1"/>
    </row>
    <row r="14" spans="1:11" x14ac:dyDescent="0.3">
      <c r="B14" s="29">
        <v>205</v>
      </c>
      <c r="C14" s="30">
        <v>3876.25</v>
      </c>
      <c r="D14" s="30">
        <v>3847.75</v>
      </c>
      <c r="E14" s="30">
        <v>3727.25</v>
      </c>
      <c r="F14" s="30">
        <v>3870.75</v>
      </c>
      <c r="G14" s="30">
        <v>3724.75</v>
      </c>
      <c r="H14" s="16">
        <v>3697</v>
      </c>
      <c r="I14" s="16">
        <v>4015</v>
      </c>
      <c r="J14" s="32">
        <v>3560</v>
      </c>
      <c r="K14" s="1"/>
    </row>
    <row r="15" spans="1:11" s="21" customFormat="1" x14ac:dyDescent="0.3">
      <c r="B15" s="29">
        <v>204</v>
      </c>
      <c r="C15" s="16">
        <v>4350</v>
      </c>
      <c r="D15" s="30">
        <v>4332.5</v>
      </c>
      <c r="E15" s="16" t="s">
        <v>10</v>
      </c>
      <c r="F15" s="16" t="s">
        <v>10</v>
      </c>
      <c r="G15" s="16">
        <v>4390</v>
      </c>
      <c r="H15" s="16">
        <v>4420</v>
      </c>
      <c r="I15" s="16">
        <v>4185</v>
      </c>
      <c r="J15" s="32">
        <v>4069</v>
      </c>
      <c r="K15" s="1"/>
    </row>
    <row r="16" spans="1:11" s="22" customFormat="1" x14ac:dyDescent="0.3">
      <c r="A16" s="33"/>
      <c r="B16" s="29">
        <v>209</v>
      </c>
      <c r="C16" s="16" t="s">
        <v>10</v>
      </c>
      <c r="D16" s="16" t="s">
        <v>10</v>
      </c>
      <c r="E16" s="16" t="s">
        <v>10</v>
      </c>
      <c r="F16" s="16" t="s">
        <v>10</v>
      </c>
      <c r="G16" s="16" t="s">
        <v>10</v>
      </c>
      <c r="H16" s="16" t="s">
        <v>10</v>
      </c>
      <c r="I16" s="30">
        <v>3942.25</v>
      </c>
      <c r="J16" s="31">
        <v>3917.5</v>
      </c>
      <c r="K16" s="1"/>
    </row>
    <row r="17" spans="2:11" x14ac:dyDescent="0.3">
      <c r="B17" s="29">
        <v>231</v>
      </c>
      <c r="C17" s="16">
        <v>3940</v>
      </c>
      <c r="D17" s="16">
        <v>4235</v>
      </c>
      <c r="E17" s="16">
        <v>3813</v>
      </c>
      <c r="F17" s="30">
        <v>3567.25</v>
      </c>
      <c r="G17" s="30">
        <v>3375.5</v>
      </c>
      <c r="H17" s="30">
        <v>3584</v>
      </c>
      <c r="I17" s="30">
        <v>4011</v>
      </c>
      <c r="J17" s="31">
        <v>4160</v>
      </c>
      <c r="K17" s="1"/>
    </row>
    <row r="18" spans="2:11" x14ac:dyDescent="0.3">
      <c r="B18" s="29">
        <v>234</v>
      </c>
      <c r="C18" s="30">
        <v>4487.5</v>
      </c>
      <c r="D18" s="30">
        <v>4462.5</v>
      </c>
      <c r="E18" s="16">
        <v>4370</v>
      </c>
      <c r="F18" s="30">
        <v>4352.5</v>
      </c>
      <c r="G18" s="30">
        <v>4142.5</v>
      </c>
      <c r="H18" s="30">
        <v>3928.25</v>
      </c>
      <c r="I18" s="30">
        <v>4767.5</v>
      </c>
      <c r="J18" s="31">
        <v>4187.5</v>
      </c>
      <c r="K18" s="1"/>
    </row>
    <row r="19" spans="2:11" x14ac:dyDescent="0.3">
      <c r="B19" s="29">
        <v>249</v>
      </c>
      <c r="C19" s="16">
        <v>4410</v>
      </c>
      <c r="D19" s="30">
        <v>4121.75</v>
      </c>
      <c r="E19" s="30">
        <v>4307.5</v>
      </c>
      <c r="F19" s="30">
        <v>3673.5</v>
      </c>
      <c r="G19" s="30">
        <v>4215</v>
      </c>
      <c r="H19" s="30">
        <v>3789</v>
      </c>
      <c r="I19" s="30">
        <v>4635</v>
      </c>
      <c r="J19" s="31">
        <v>4110</v>
      </c>
      <c r="K19" s="1"/>
    </row>
    <row r="20" spans="2:11" ht="14.95" thickBot="1" x14ac:dyDescent="0.35">
      <c r="B20" s="26">
        <v>272</v>
      </c>
      <c r="C20" s="17">
        <v>3648</v>
      </c>
      <c r="D20" s="36">
        <v>3452.75</v>
      </c>
      <c r="E20" s="36">
        <v>4206.25</v>
      </c>
      <c r="F20" s="36">
        <v>3811.75</v>
      </c>
      <c r="G20" s="36">
        <v>3529.5</v>
      </c>
      <c r="H20" s="36">
        <v>3961.75</v>
      </c>
      <c r="I20" s="36">
        <v>4012</v>
      </c>
      <c r="J20" s="37">
        <v>3815</v>
      </c>
      <c r="K20" s="1"/>
    </row>
    <row r="21" spans="2:11" ht="13.85" x14ac:dyDescent="0.25">
      <c r="C21" s="20"/>
    </row>
    <row r="22" spans="2:11" thickBot="1" x14ac:dyDescent="0.3">
      <c r="C22" s="20"/>
    </row>
    <row r="23" spans="2:11" ht="13.85" x14ac:dyDescent="0.25">
      <c r="B23" s="24"/>
      <c r="C23" s="143" t="s">
        <v>31</v>
      </c>
      <c r="D23" s="143"/>
      <c r="E23" s="143"/>
      <c r="F23" s="143"/>
      <c r="G23" s="143"/>
      <c r="H23" s="143"/>
      <c r="I23" s="143"/>
      <c r="J23" s="144"/>
    </row>
    <row r="24" spans="2:11" ht="13.85" x14ac:dyDescent="0.25">
      <c r="B24" s="25"/>
      <c r="C24" s="145" t="s">
        <v>21</v>
      </c>
      <c r="D24" s="145"/>
      <c r="E24" s="145"/>
      <c r="F24" s="145"/>
      <c r="G24" s="145"/>
      <c r="H24" s="145"/>
      <c r="I24" s="145"/>
      <c r="J24" s="146"/>
    </row>
    <row r="25" spans="2:11" ht="14.95" thickBot="1" x14ac:dyDescent="0.35">
      <c r="B25" s="26" t="s">
        <v>0</v>
      </c>
      <c r="C25" s="27" t="s">
        <v>22</v>
      </c>
      <c r="D25" s="27" t="s">
        <v>23</v>
      </c>
      <c r="E25" s="27" t="s">
        <v>24</v>
      </c>
      <c r="F25" s="27" t="s">
        <v>25</v>
      </c>
      <c r="G25" s="27" t="s">
        <v>26</v>
      </c>
      <c r="H25" s="27" t="s">
        <v>27</v>
      </c>
      <c r="I25" s="27" t="s">
        <v>28</v>
      </c>
      <c r="J25" s="28" t="s">
        <v>29</v>
      </c>
      <c r="K25" s="2"/>
    </row>
    <row r="26" spans="2:11" x14ac:dyDescent="0.3">
      <c r="B26" s="29">
        <v>179</v>
      </c>
      <c r="C26" s="30">
        <v>118.66670000000001</v>
      </c>
      <c r="D26" s="30">
        <v>197.33330000000001</v>
      </c>
      <c r="E26" s="30">
        <v>279.33330000000001</v>
      </c>
      <c r="F26" s="30">
        <v>212.91669999999999</v>
      </c>
      <c r="G26" s="30">
        <v>107.16670000000001</v>
      </c>
      <c r="H26" s="30">
        <v>-47.25</v>
      </c>
      <c r="I26" s="30">
        <v>254.16669999999999</v>
      </c>
      <c r="J26" s="31">
        <v>89.25</v>
      </c>
      <c r="K26" s="2"/>
    </row>
    <row r="27" spans="2:11" x14ac:dyDescent="0.3">
      <c r="B27" s="29">
        <v>184</v>
      </c>
      <c r="C27" s="30">
        <v>201.66669999999999</v>
      </c>
      <c r="D27" s="30">
        <v>46.666670000000003</v>
      </c>
      <c r="E27" s="30">
        <v>-45.833300000000001</v>
      </c>
      <c r="F27" s="30">
        <v>144.16669999999999</v>
      </c>
      <c r="G27" s="30">
        <v>37.5</v>
      </c>
      <c r="H27" s="30">
        <v>-208.333</v>
      </c>
      <c r="I27" s="30">
        <v>-100.833</v>
      </c>
      <c r="J27" s="31">
        <v>-130.667</v>
      </c>
      <c r="K27" s="2"/>
    </row>
    <row r="28" spans="2:11" x14ac:dyDescent="0.3">
      <c r="B28" s="29">
        <v>205</v>
      </c>
      <c r="C28" s="30">
        <v>104.25</v>
      </c>
      <c r="D28" s="30">
        <v>127.75</v>
      </c>
      <c r="E28" s="30">
        <v>184.58330000000001</v>
      </c>
      <c r="F28" s="30">
        <v>30.75</v>
      </c>
      <c r="G28" s="30">
        <v>64.75</v>
      </c>
      <c r="H28" s="30">
        <v>-27</v>
      </c>
      <c r="I28" s="30">
        <v>209.66669999999999</v>
      </c>
      <c r="J28" s="31">
        <v>-120</v>
      </c>
      <c r="K28" s="2"/>
    </row>
    <row r="29" spans="2:11" x14ac:dyDescent="0.3">
      <c r="B29" s="29">
        <v>204</v>
      </c>
      <c r="C29" s="30">
        <v>150</v>
      </c>
      <c r="D29" s="30">
        <v>-94.166700000000006</v>
      </c>
      <c r="E29" s="16" t="s">
        <v>10</v>
      </c>
      <c r="F29" s="16" t="s">
        <v>10</v>
      </c>
      <c r="G29" s="30">
        <v>70</v>
      </c>
      <c r="H29" s="30">
        <v>6.6666670000000003</v>
      </c>
      <c r="I29" s="30">
        <v>189</v>
      </c>
      <c r="J29" s="31">
        <v>74.333330000000004</v>
      </c>
      <c r="K29" s="2"/>
    </row>
    <row r="30" spans="2:11" x14ac:dyDescent="0.3">
      <c r="B30" s="29">
        <v>209</v>
      </c>
      <c r="C30" s="16" t="s">
        <v>10</v>
      </c>
      <c r="D30" s="16" t="s">
        <v>10</v>
      </c>
      <c r="E30" s="16" t="s">
        <v>10</v>
      </c>
      <c r="F30" s="16" t="s">
        <v>10</v>
      </c>
      <c r="G30" s="16" t="s">
        <v>10</v>
      </c>
      <c r="H30" s="16" t="s">
        <v>10</v>
      </c>
      <c r="I30" s="30">
        <v>-164.417</v>
      </c>
      <c r="J30" s="31">
        <v>-149.167</v>
      </c>
      <c r="K30" s="2"/>
    </row>
    <row r="31" spans="2:11" x14ac:dyDescent="0.3">
      <c r="B31" s="29">
        <v>231</v>
      </c>
      <c r="C31" s="30">
        <v>246.66669999999999</v>
      </c>
      <c r="D31" s="30">
        <v>168.33330000000001</v>
      </c>
      <c r="E31" s="30">
        <v>154.33330000000001</v>
      </c>
      <c r="F31" s="30">
        <v>71.25</v>
      </c>
      <c r="G31" s="30">
        <v>19.5</v>
      </c>
      <c r="H31" s="30">
        <v>1.3333330000000001</v>
      </c>
      <c r="I31" s="30">
        <v>107</v>
      </c>
      <c r="J31" s="31">
        <v>40</v>
      </c>
      <c r="K31" s="2"/>
    </row>
    <row r="32" spans="2:11" x14ac:dyDescent="0.3">
      <c r="B32" s="29">
        <v>234</v>
      </c>
      <c r="C32" s="30">
        <v>34.166670000000003</v>
      </c>
      <c r="D32" s="30">
        <v>102.5</v>
      </c>
      <c r="E32" s="30">
        <v>-110</v>
      </c>
      <c r="F32" s="30">
        <v>-100.833</v>
      </c>
      <c r="G32" s="30">
        <v>102.5</v>
      </c>
      <c r="H32" s="30">
        <v>-98.416700000000006</v>
      </c>
      <c r="I32" s="30">
        <v>180.83330000000001</v>
      </c>
      <c r="J32" s="31">
        <v>120.83329999999999</v>
      </c>
      <c r="K32" s="2"/>
    </row>
    <row r="33" spans="2:11" x14ac:dyDescent="0.3">
      <c r="B33" s="29">
        <v>249</v>
      </c>
      <c r="C33" s="30">
        <v>276.66669999999999</v>
      </c>
      <c r="D33" s="30">
        <v>97.75</v>
      </c>
      <c r="E33" s="30">
        <v>134.16669999999999</v>
      </c>
      <c r="F33" s="30">
        <v>117.5</v>
      </c>
      <c r="G33" s="30">
        <v>135</v>
      </c>
      <c r="H33" s="30">
        <v>18.33333</v>
      </c>
      <c r="I33" s="30">
        <v>128.33330000000001</v>
      </c>
      <c r="J33" s="31">
        <v>43.333329999999997</v>
      </c>
      <c r="K33" s="2"/>
    </row>
    <row r="34" spans="2:11" ht="14.95" thickBot="1" x14ac:dyDescent="0.35">
      <c r="B34" s="26">
        <v>272</v>
      </c>
      <c r="C34" s="36">
        <v>152</v>
      </c>
      <c r="D34" s="36">
        <v>128.75</v>
      </c>
      <c r="E34" s="36">
        <v>356.91669999999999</v>
      </c>
      <c r="F34" s="36">
        <v>266.41669999999999</v>
      </c>
      <c r="G34" s="36">
        <v>97.5</v>
      </c>
      <c r="H34" s="36">
        <v>275.08330000000001</v>
      </c>
      <c r="I34" s="36">
        <v>94.666669999999996</v>
      </c>
      <c r="J34" s="37">
        <v>176.33330000000001</v>
      </c>
      <c r="K34" s="2"/>
    </row>
    <row r="36" spans="2:11" ht="14.95" thickBot="1" x14ac:dyDescent="0.35"/>
    <row r="37" spans="2:11" ht="13.85" x14ac:dyDescent="0.25">
      <c r="B37" s="24"/>
      <c r="C37" s="143" t="s">
        <v>32</v>
      </c>
      <c r="D37" s="143"/>
      <c r="E37" s="143"/>
      <c r="F37" s="143"/>
      <c r="G37" s="143"/>
      <c r="H37" s="143"/>
      <c r="I37" s="143"/>
      <c r="J37" s="144"/>
    </row>
    <row r="38" spans="2:11" ht="13.85" x14ac:dyDescent="0.25">
      <c r="B38" s="25"/>
      <c r="C38" s="145" t="s">
        <v>21</v>
      </c>
      <c r="D38" s="145"/>
      <c r="E38" s="145"/>
      <c r="F38" s="145"/>
      <c r="G38" s="145"/>
      <c r="H38" s="145"/>
      <c r="I38" s="145"/>
      <c r="J38" s="146"/>
    </row>
    <row r="39" spans="2:11" ht="14.95" thickBot="1" x14ac:dyDescent="0.35">
      <c r="B39" s="26" t="s">
        <v>0</v>
      </c>
      <c r="C39" s="27" t="s">
        <v>22</v>
      </c>
      <c r="D39" s="27" t="s">
        <v>23</v>
      </c>
      <c r="E39" s="27" t="s">
        <v>24</v>
      </c>
      <c r="F39" s="27" t="s">
        <v>25</v>
      </c>
      <c r="G39" s="27" t="s">
        <v>26</v>
      </c>
      <c r="H39" s="27" t="s">
        <v>27</v>
      </c>
      <c r="I39" s="27" t="s">
        <v>28</v>
      </c>
      <c r="J39" s="28" t="s">
        <v>29</v>
      </c>
    </row>
    <row r="40" spans="2:11" x14ac:dyDescent="0.3">
      <c r="B40" s="38">
        <v>179</v>
      </c>
      <c r="C40" s="39">
        <v>36300</v>
      </c>
      <c r="D40" s="39">
        <v>35035</v>
      </c>
      <c r="E40" s="39">
        <v>36393</v>
      </c>
      <c r="F40" s="39">
        <v>33790</v>
      </c>
      <c r="G40" s="39">
        <v>30096</v>
      </c>
      <c r="H40" s="39">
        <v>29444</v>
      </c>
      <c r="I40" s="40">
        <v>35350.5</v>
      </c>
      <c r="J40" s="41">
        <v>26263.5</v>
      </c>
      <c r="K40" s="2"/>
    </row>
    <row r="41" spans="2:11" x14ac:dyDescent="0.3">
      <c r="B41" s="29">
        <v>184</v>
      </c>
      <c r="C41" s="16">
        <v>34575</v>
      </c>
      <c r="D41" s="16">
        <v>37595</v>
      </c>
      <c r="E41" s="16">
        <v>36515</v>
      </c>
      <c r="F41" s="16">
        <v>36060</v>
      </c>
      <c r="G41" s="16">
        <v>34180</v>
      </c>
      <c r="H41" s="16">
        <v>33405</v>
      </c>
      <c r="I41" s="16">
        <v>37610</v>
      </c>
      <c r="J41" s="32">
        <v>35415</v>
      </c>
      <c r="K41" s="2"/>
    </row>
    <row r="42" spans="2:11" x14ac:dyDescent="0.3">
      <c r="B42" s="29">
        <v>205</v>
      </c>
      <c r="C42" s="30">
        <v>30073.5</v>
      </c>
      <c r="D42" s="16">
        <v>27643</v>
      </c>
      <c r="E42" s="30">
        <v>27620.5</v>
      </c>
      <c r="F42" s="30">
        <v>28572.5</v>
      </c>
      <c r="G42" s="30">
        <v>27468.5</v>
      </c>
      <c r="H42" s="16">
        <v>25334</v>
      </c>
      <c r="I42" s="16">
        <v>27630</v>
      </c>
      <c r="J42" s="32">
        <v>25552</v>
      </c>
      <c r="K42" s="2"/>
    </row>
    <row r="43" spans="2:11" x14ac:dyDescent="0.3">
      <c r="B43" s="29">
        <v>204</v>
      </c>
      <c r="C43" s="16">
        <v>34635</v>
      </c>
      <c r="D43" s="16">
        <v>31975</v>
      </c>
      <c r="E43" s="16" t="s">
        <v>10</v>
      </c>
      <c r="F43" s="16" t="s">
        <v>10</v>
      </c>
      <c r="G43" s="16">
        <v>32545</v>
      </c>
      <c r="H43" s="16">
        <v>32255</v>
      </c>
      <c r="I43" s="16">
        <v>29585</v>
      </c>
      <c r="J43" s="32">
        <v>32170</v>
      </c>
      <c r="K43" s="2"/>
    </row>
    <row r="44" spans="2:11" x14ac:dyDescent="0.3">
      <c r="B44" s="29">
        <v>209</v>
      </c>
      <c r="C44" s="16" t="s">
        <v>10</v>
      </c>
      <c r="D44" s="16" t="s">
        <v>10</v>
      </c>
      <c r="E44" s="16" t="s">
        <v>10</v>
      </c>
      <c r="F44" s="16" t="s">
        <v>10</v>
      </c>
      <c r="G44" s="16" t="s">
        <v>10</v>
      </c>
      <c r="H44" s="16" t="s">
        <v>10</v>
      </c>
      <c r="I44" s="30">
        <v>29399.5</v>
      </c>
      <c r="J44" s="32">
        <v>28934</v>
      </c>
      <c r="K44" s="2"/>
    </row>
    <row r="45" spans="2:11" x14ac:dyDescent="0.3">
      <c r="B45" s="29">
        <v>231</v>
      </c>
      <c r="C45" s="16">
        <v>35975</v>
      </c>
      <c r="D45" s="16">
        <v>36895</v>
      </c>
      <c r="E45" s="30">
        <v>33554.5</v>
      </c>
      <c r="F45" s="16">
        <v>28731</v>
      </c>
      <c r="G45" s="30">
        <v>22542.5</v>
      </c>
      <c r="H45" s="30">
        <v>26457.5</v>
      </c>
      <c r="I45" s="16">
        <v>30316</v>
      </c>
      <c r="J45" s="32">
        <v>31180</v>
      </c>
      <c r="K45" s="2"/>
    </row>
    <row r="46" spans="2:11" x14ac:dyDescent="0.3">
      <c r="B46" s="29">
        <v>234</v>
      </c>
      <c r="C46" s="16">
        <v>34995</v>
      </c>
      <c r="D46" s="16">
        <v>34655</v>
      </c>
      <c r="E46" s="16">
        <v>35500</v>
      </c>
      <c r="F46" s="16">
        <v>33160</v>
      </c>
      <c r="G46" s="16">
        <v>33000</v>
      </c>
      <c r="H46" s="30">
        <v>32871.5</v>
      </c>
      <c r="I46" s="16">
        <v>37335</v>
      </c>
      <c r="J46" s="32">
        <v>33310</v>
      </c>
      <c r="K46" s="2"/>
    </row>
    <row r="47" spans="2:11" x14ac:dyDescent="0.3">
      <c r="B47" s="29">
        <v>249</v>
      </c>
      <c r="C47" s="16">
        <v>35735</v>
      </c>
      <c r="D47" s="16">
        <v>32495</v>
      </c>
      <c r="E47" s="16">
        <v>33490</v>
      </c>
      <c r="F47" s="30">
        <v>29972.5</v>
      </c>
      <c r="G47" s="16">
        <v>36985</v>
      </c>
      <c r="H47" s="30">
        <v>34023.5</v>
      </c>
      <c r="I47" s="16">
        <v>39750</v>
      </c>
      <c r="J47" s="32">
        <v>42340</v>
      </c>
      <c r="K47" s="2"/>
    </row>
    <row r="48" spans="2:11" ht="14.95" thickBot="1" x14ac:dyDescent="0.35">
      <c r="B48" s="26">
        <v>272</v>
      </c>
      <c r="C48" s="17">
        <v>25646</v>
      </c>
      <c r="D48" s="17">
        <v>27699</v>
      </c>
      <c r="E48" s="17">
        <v>24910</v>
      </c>
      <c r="F48" s="17">
        <v>23348</v>
      </c>
      <c r="G48" s="17">
        <v>23561</v>
      </c>
      <c r="H48" s="17">
        <v>23181</v>
      </c>
      <c r="I48" s="17">
        <v>23265</v>
      </c>
      <c r="J48" s="37">
        <v>23431.5</v>
      </c>
      <c r="K48" s="2"/>
    </row>
    <row r="50" spans="2:11" ht="14.95" thickBot="1" x14ac:dyDescent="0.35"/>
    <row r="51" spans="2:11" ht="13.85" x14ac:dyDescent="0.25">
      <c r="B51" s="24"/>
      <c r="C51" s="143" t="s">
        <v>33</v>
      </c>
      <c r="D51" s="143"/>
      <c r="E51" s="143"/>
      <c r="F51" s="143"/>
      <c r="G51" s="143"/>
      <c r="H51" s="143"/>
      <c r="I51" s="143"/>
      <c r="J51" s="144"/>
    </row>
    <row r="52" spans="2:11" ht="13.85" x14ac:dyDescent="0.25">
      <c r="B52" s="25"/>
      <c r="C52" s="145" t="s">
        <v>21</v>
      </c>
      <c r="D52" s="145"/>
      <c r="E52" s="145"/>
      <c r="F52" s="145"/>
      <c r="G52" s="145"/>
      <c r="H52" s="145"/>
      <c r="I52" s="145"/>
      <c r="J52" s="146"/>
    </row>
    <row r="53" spans="2:11" ht="14.95" thickBot="1" x14ac:dyDescent="0.35">
      <c r="B53" s="26" t="s">
        <v>0</v>
      </c>
      <c r="C53" s="27" t="s">
        <v>22</v>
      </c>
      <c r="D53" s="27" t="s">
        <v>23</v>
      </c>
      <c r="E53" s="27" t="s">
        <v>24</v>
      </c>
      <c r="F53" s="27" t="s">
        <v>25</v>
      </c>
      <c r="G53" s="27" t="s">
        <v>26</v>
      </c>
      <c r="H53" s="27" t="s">
        <v>27</v>
      </c>
      <c r="I53" s="27" t="s">
        <v>28</v>
      </c>
      <c r="J53" s="28" t="s">
        <v>29</v>
      </c>
    </row>
    <row r="54" spans="2:11" x14ac:dyDescent="0.3">
      <c r="B54" s="38">
        <v>179</v>
      </c>
      <c r="C54" s="30">
        <v>17353.330000000002</v>
      </c>
      <c r="D54" s="30">
        <v>16501.669999999998</v>
      </c>
      <c r="E54" s="30">
        <v>19459.669999999998</v>
      </c>
      <c r="F54" s="30">
        <v>14963.33</v>
      </c>
      <c r="G54" s="30">
        <v>13689.33</v>
      </c>
      <c r="H54" s="16">
        <v>9844</v>
      </c>
      <c r="I54" s="30">
        <v>19003.830000000002</v>
      </c>
      <c r="J54" s="31">
        <v>6663.5</v>
      </c>
      <c r="K54" s="2"/>
    </row>
    <row r="55" spans="2:11" x14ac:dyDescent="0.3">
      <c r="B55" s="29">
        <v>184</v>
      </c>
      <c r="C55" s="30">
        <v>13508.33</v>
      </c>
      <c r="D55" s="30">
        <v>14128.33</v>
      </c>
      <c r="E55" s="30">
        <v>12448.33</v>
      </c>
      <c r="F55" s="30">
        <v>14593.33</v>
      </c>
      <c r="G55" s="30">
        <v>11713.33</v>
      </c>
      <c r="H55" s="30">
        <v>11738.33</v>
      </c>
      <c r="I55" s="30">
        <v>15143.33</v>
      </c>
      <c r="J55" s="31">
        <v>14881.67</v>
      </c>
      <c r="K55" s="2"/>
    </row>
    <row r="56" spans="2:11" x14ac:dyDescent="0.3">
      <c r="B56" s="29">
        <v>205</v>
      </c>
      <c r="C56" s="30">
        <v>11213.5</v>
      </c>
      <c r="D56" s="30">
        <v>9043</v>
      </c>
      <c r="E56" s="30">
        <v>9907.1669999999995</v>
      </c>
      <c r="F56" s="30">
        <v>9372.5</v>
      </c>
      <c r="G56" s="30">
        <v>9435.1669999999995</v>
      </c>
      <c r="H56" s="30">
        <v>6714</v>
      </c>
      <c r="I56" s="30">
        <v>8603.3330000000005</v>
      </c>
      <c r="J56" s="32">
        <v>7152</v>
      </c>
      <c r="K56" s="2"/>
    </row>
    <row r="57" spans="2:11" x14ac:dyDescent="0.3">
      <c r="B57" s="29">
        <v>204</v>
      </c>
      <c r="C57" s="16">
        <v>13635</v>
      </c>
      <c r="D57" s="30">
        <v>9841.6669999999995</v>
      </c>
      <c r="E57" s="16" t="s">
        <v>10</v>
      </c>
      <c r="F57" s="16" t="s">
        <v>10</v>
      </c>
      <c r="G57" s="30">
        <v>10011.67</v>
      </c>
      <c r="H57" s="30">
        <v>10188.33</v>
      </c>
      <c r="I57" s="30">
        <v>9605</v>
      </c>
      <c r="J57" s="31">
        <v>12196.67</v>
      </c>
      <c r="K57" s="2"/>
    </row>
    <row r="58" spans="2:11" x14ac:dyDescent="0.3">
      <c r="B58" s="29">
        <v>209</v>
      </c>
      <c r="C58" s="16" t="s">
        <v>10</v>
      </c>
      <c r="D58" s="16" t="s">
        <v>10</v>
      </c>
      <c r="E58" s="16" t="s">
        <v>10</v>
      </c>
      <c r="F58" s="16" t="s">
        <v>10</v>
      </c>
      <c r="G58" s="16" t="s">
        <v>10</v>
      </c>
      <c r="H58" s="16" t="s">
        <v>10</v>
      </c>
      <c r="I58" s="30">
        <v>8866.1669999999995</v>
      </c>
      <c r="J58" s="31">
        <v>8600.6669999999995</v>
      </c>
      <c r="K58" s="2"/>
    </row>
    <row r="59" spans="2:11" x14ac:dyDescent="0.3">
      <c r="B59" s="29">
        <v>231</v>
      </c>
      <c r="C59" s="30">
        <v>17508.330000000002</v>
      </c>
      <c r="D59" s="30">
        <v>16561.669999999998</v>
      </c>
      <c r="E59" s="30">
        <v>15261.17</v>
      </c>
      <c r="F59" s="30">
        <v>11251</v>
      </c>
      <c r="G59" s="30">
        <v>5769.1670000000004</v>
      </c>
      <c r="H59" s="30">
        <v>8544.1669999999995</v>
      </c>
      <c r="I59" s="30">
        <v>10796</v>
      </c>
      <c r="J59" s="31">
        <v>10580</v>
      </c>
      <c r="K59" s="2"/>
    </row>
    <row r="60" spans="2:11" x14ac:dyDescent="0.3">
      <c r="B60" s="29">
        <v>234</v>
      </c>
      <c r="C60" s="30">
        <v>12728.33</v>
      </c>
      <c r="D60" s="30">
        <v>12855</v>
      </c>
      <c r="E60" s="30">
        <v>13100</v>
      </c>
      <c r="F60" s="30">
        <v>10893.33</v>
      </c>
      <c r="G60" s="30">
        <v>12000</v>
      </c>
      <c r="H60" s="30">
        <v>12738.17</v>
      </c>
      <c r="I60" s="30">
        <v>14401.67</v>
      </c>
      <c r="J60" s="31">
        <v>12976.67</v>
      </c>
      <c r="K60" s="2"/>
    </row>
    <row r="61" spans="2:11" x14ac:dyDescent="0.3">
      <c r="B61" s="29">
        <v>249</v>
      </c>
      <c r="C61" s="30">
        <v>15068.33</v>
      </c>
      <c r="D61" s="30">
        <v>12375</v>
      </c>
      <c r="E61" s="30">
        <v>12623.33</v>
      </c>
      <c r="F61" s="30">
        <v>12192.5</v>
      </c>
      <c r="G61" s="30">
        <v>16585</v>
      </c>
      <c r="H61" s="30">
        <v>15170.17</v>
      </c>
      <c r="I61" s="30">
        <v>17216.669999999998</v>
      </c>
      <c r="J61" s="31">
        <v>22006.67</v>
      </c>
      <c r="K61" s="2"/>
    </row>
    <row r="62" spans="2:11" ht="14.95" thickBot="1" x14ac:dyDescent="0.35">
      <c r="B62" s="26">
        <v>272</v>
      </c>
      <c r="C62" s="36">
        <v>8166</v>
      </c>
      <c r="D62" s="36">
        <v>11079</v>
      </c>
      <c r="E62" s="36">
        <v>5663.3329999999996</v>
      </c>
      <c r="F62" s="36">
        <v>5621.3329999999996</v>
      </c>
      <c r="G62" s="36">
        <v>6081</v>
      </c>
      <c r="H62" s="36">
        <v>4747.6670000000004</v>
      </c>
      <c r="I62" s="36">
        <v>3678.3330000000001</v>
      </c>
      <c r="J62" s="37">
        <v>5238.1670000000004</v>
      </c>
      <c r="K62" s="2"/>
    </row>
    <row r="63" spans="2:11" ht="13.85" x14ac:dyDescent="0.25">
      <c r="B63" s="11"/>
      <c r="C63" s="5"/>
      <c r="D63" s="5"/>
      <c r="E63" s="5"/>
      <c r="F63" s="5"/>
      <c r="G63" s="5"/>
      <c r="H63" s="5"/>
      <c r="I63" s="5"/>
      <c r="J63" s="5"/>
    </row>
    <row r="64" spans="2:11" x14ac:dyDescent="0.3">
      <c r="B64" s="10"/>
      <c r="C64" s="5"/>
      <c r="D64" s="5"/>
      <c r="E64" s="5"/>
      <c r="F64" s="5"/>
      <c r="G64" s="9"/>
      <c r="H64" s="5"/>
      <c r="I64" s="5"/>
      <c r="J64" s="5"/>
    </row>
    <row r="65" spans="2:11" ht="13.85" x14ac:dyDescent="0.25">
      <c r="B65" s="11"/>
      <c r="C65" s="5"/>
      <c r="D65" s="5"/>
      <c r="E65" s="5"/>
      <c r="F65" s="5"/>
      <c r="G65" s="5"/>
      <c r="H65" s="5"/>
      <c r="I65" s="5"/>
      <c r="J65" s="5"/>
    </row>
    <row r="66" spans="2:11" ht="13.85" x14ac:dyDescent="0.25">
      <c r="B66" s="11"/>
      <c r="C66" s="5"/>
      <c r="D66" s="5"/>
      <c r="E66" s="5"/>
      <c r="F66" s="5"/>
      <c r="G66" s="5"/>
      <c r="H66" s="5"/>
      <c r="I66" s="5"/>
      <c r="J66" s="5"/>
      <c r="K66" s="2"/>
    </row>
    <row r="67" spans="2:11" x14ac:dyDescent="0.3">
      <c r="K67" s="2"/>
    </row>
    <row r="68" spans="2:11" x14ac:dyDescent="0.3">
      <c r="K68" s="2"/>
    </row>
    <row r="69" spans="2:11" x14ac:dyDescent="0.3">
      <c r="K69" s="2"/>
    </row>
    <row r="70" spans="2:11" x14ac:dyDescent="0.3">
      <c r="K70" s="2"/>
    </row>
    <row r="71" spans="2:11" x14ac:dyDescent="0.3">
      <c r="K71" s="2"/>
    </row>
    <row r="72" spans="2:11" x14ac:dyDescent="0.3">
      <c r="K72" s="2"/>
    </row>
    <row r="73" spans="2:11" x14ac:dyDescent="0.3">
      <c r="K73" s="2"/>
    </row>
    <row r="74" spans="2:11" x14ac:dyDescent="0.3">
      <c r="K74" s="2"/>
    </row>
    <row r="75" spans="2:11" x14ac:dyDescent="0.3">
      <c r="K75" s="2"/>
    </row>
    <row r="76" spans="2:11" x14ac:dyDescent="0.3">
      <c r="K76" s="2"/>
    </row>
    <row r="77" spans="2:11" x14ac:dyDescent="0.3">
      <c r="K77" s="2"/>
    </row>
    <row r="78" spans="2:11" x14ac:dyDescent="0.3">
      <c r="K78" s="2"/>
    </row>
    <row r="79" spans="2:11" x14ac:dyDescent="0.3">
      <c r="K79" s="2"/>
    </row>
  </sheetData>
  <mergeCells count="8">
    <mergeCell ref="C51:J51"/>
    <mergeCell ref="C52:J52"/>
    <mergeCell ref="C10:J10"/>
    <mergeCell ref="C9:J9"/>
    <mergeCell ref="C23:J23"/>
    <mergeCell ref="C24:J24"/>
    <mergeCell ref="C37:J37"/>
    <mergeCell ref="C38:J38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6"/>
  <sheetViews>
    <sheetView topLeftCell="A4" workbookViewId="0">
      <selection activeCell="L27" sqref="L27:L28"/>
    </sheetView>
  </sheetViews>
  <sheetFormatPr defaultRowHeight="14.4" x14ac:dyDescent="0.3"/>
  <cols>
    <col min="1" max="1" width="8.796875" style="20"/>
    <col min="2" max="2" width="18.8984375" style="20" customWidth="1"/>
    <col min="3" max="3" width="12.3984375" style="23" customWidth="1"/>
    <col min="4" max="4" width="12.5" style="20" customWidth="1"/>
    <col min="5" max="5" width="12.296875" style="20" customWidth="1"/>
    <col min="6" max="6" width="12.5" style="20" customWidth="1"/>
    <col min="7" max="7" width="12.69921875" style="20" customWidth="1"/>
    <col min="8" max="8" width="10.8984375" style="20" customWidth="1"/>
    <col min="9" max="9" width="13.5" style="20" customWidth="1"/>
    <col min="10" max="10" width="12.296875" style="20" customWidth="1"/>
    <col min="11" max="16384" width="8.796875" style="20"/>
  </cols>
  <sheetData>
    <row r="2" spans="1:11" x14ac:dyDescent="0.3">
      <c r="A2" s="45" t="s">
        <v>55</v>
      </c>
    </row>
    <row r="3" spans="1:11" x14ac:dyDescent="0.3">
      <c r="A3" s="45" t="s">
        <v>56</v>
      </c>
    </row>
    <row r="4" spans="1:11" x14ac:dyDescent="0.3">
      <c r="A4" s="45" t="s">
        <v>40</v>
      </c>
    </row>
    <row r="8" spans="1:11" ht="14.95" thickBot="1" x14ac:dyDescent="0.35"/>
    <row r="9" spans="1:11" ht="13.85" x14ac:dyDescent="0.25">
      <c r="B9" s="24"/>
      <c r="C9" s="143" t="s">
        <v>34</v>
      </c>
      <c r="D9" s="143"/>
      <c r="E9" s="143"/>
      <c r="F9" s="143"/>
      <c r="G9" s="143"/>
      <c r="H9" s="143"/>
      <c r="I9" s="143"/>
      <c r="J9" s="144"/>
    </row>
    <row r="10" spans="1:11" ht="13.85" x14ac:dyDescent="0.25">
      <c r="B10" s="25"/>
      <c r="C10" s="145" t="s">
        <v>21</v>
      </c>
      <c r="D10" s="145"/>
      <c r="E10" s="145"/>
      <c r="F10" s="145"/>
      <c r="G10" s="145"/>
      <c r="H10" s="145"/>
      <c r="I10" s="145"/>
      <c r="J10" s="146"/>
    </row>
    <row r="11" spans="1:11" ht="14.95" thickBot="1" x14ac:dyDescent="0.35">
      <c r="B11" s="26" t="s">
        <v>0</v>
      </c>
      <c r="C11" s="27" t="s">
        <v>22</v>
      </c>
      <c r="D11" s="27" t="s">
        <v>23</v>
      </c>
      <c r="E11" s="27" t="s">
        <v>24</v>
      </c>
      <c r="F11" s="27" t="s">
        <v>25</v>
      </c>
      <c r="G11" s="27" t="s">
        <v>26</v>
      </c>
      <c r="H11" s="27" t="s">
        <v>27</v>
      </c>
      <c r="I11" s="27" t="s">
        <v>28</v>
      </c>
      <c r="J11" s="28" t="s">
        <v>29</v>
      </c>
      <c r="K11" s="1"/>
    </row>
    <row r="12" spans="1:11" x14ac:dyDescent="0.3">
      <c r="B12" s="38">
        <v>179</v>
      </c>
      <c r="C12" s="40">
        <v>12803.78</v>
      </c>
      <c r="D12" s="40">
        <v>11611.02</v>
      </c>
      <c r="E12" s="40">
        <v>15016.26</v>
      </c>
      <c r="F12" s="40">
        <v>12718.46</v>
      </c>
      <c r="G12" s="40">
        <v>31061.73</v>
      </c>
      <c r="H12" s="40">
        <v>28033.33</v>
      </c>
      <c r="I12" s="40">
        <v>30672.3</v>
      </c>
      <c r="J12" s="41">
        <v>28965.77</v>
      </c>
      <c r="K12" s="1"/>
    </row>
    <row r="13" spans="1:11" x14ac:dyDescent="0.3">
      <c r="B13" s="29">
        <v>184</v>
      </c>
      <c r="C13" s="30">
        <v>14503.54</v>
      </c>
      <c r="D13" s="30">
        <v>12825.1</v>
      </c>
      <c r="E13" s="30">
        <v>11727.56</v>
      </c>
      <c r="F13" s="30">
        <v>12395.08</v>
      </c>
      <c r="G13" s="30">
        <v>15255.32</v>
      </c>
      <c r="H13" s="30">
        <v>14322.36</v>
      </c>
      <c r="I13" s="30">
        <v>21157.98</v>
      </c>
      <c r="J13" s="31">
        <v>17857.759999999998</v>
      </c>
      <c r="K13" s="1"/>
    </row>
    <row r="14" spans="1:11" x14ac:dyDescent="0.3">
      <c r="B14" s="29">
        <v>205</v>
      </c>
      <c r="C14" s="30">
        <v>7532.1750000000002</v>
      </c>
      <c r="D14" s="30">
        <v>10992.36</v>
      </c>
      <c r="E14" s="30">
        <v>10992.36</v>
      </c>
      <c r="F14" s="30">
        <v>8330.3130000000001</v>
      </c>
      <c r="G14" s="30">
        <v>9453.5159999999996</v>
      </c>
      <c r="H14" s="30">
        <v>8685.7240000000002</v>
      </c>
      <c r="I14" s="30">
        <v>11888.96</v>
      </c>
      <c r="J14" s="31">
        <v>12060.53</v>
      </c>
      <c r="K14" s="1"/>
    </row>
    <row r="15" spans="1:11" s="21" customFormat="1" x14ac:dyDescent="0.3">
      <c r="B15" s="29">
        <v>204</v>
      </c>
      <c r="C15" s="30">
        <v>12464.31</v>
      </c>
      <c r="D15" s="30">
        <v>10086.39</v>
      </c>
      <c r="E15" s="16" t="s">
        <v>10</v>
      </c>
      <c r="F15" s="16" t="s">
        <v>10</v>
      </c>
      <c r="G15" s="30">
        <v>11046.82</v>
      </c>
      <c r="H15" s="30">
        <v>10795.87</v>
      </c>
      <c r="I15" s="30">
        <v>13431.3</v>
      </c>
      <c r="J15" s="31">
        <v>10743.07</v>
      </c>
      <c r="K15" s="1"/>
    </row>
    <row r="16" spans="1:11" s="22" customFormat="1" x14ac:dyDescent="0.3">
      <c r="A16" s="33"/>
      <c r="B16" s="29">
        <v>209</v>
      </c>
      <c r="C16" s="16" t="s">
        <v>10</v>
      </c>
      <c r="D16" s="16" t="s">
        <v>10</v>
      </c>
      <c r="E16" s="16" t="s">
        <v>10</v>
      </c>
      <c r="F16" s="16" t="s">
        <v>10</v>
      </c>
      <c r="G16" s="16" t="s">
        <v>10</v>
      </c>
      <c r="H16" s="16" t="s">
        <v>10</v>
      </c>
      <c r="I16" s="30">
        <v>35291.379999999997</v>
      </c>
      <c r="J16" s="31">
        <v>38288.82</v>
      </c>
      <c r="K16" s="1"/>
    </row>
    <row r="17" spans="2:11" x14ac:dyDescent="0.3">
      <c r="B17" s="29">
        <v>231</v>
      </c>
      <c r="C17" s="30">
        <v>21447.52</v>
      </c>
      <c r="D17" s="30">
        <v>18531.96</v>
      </c>
      <c r="E17" s="30">
        <v>21434.3</v>
      </c>
      <c r="F17" s="30">
        <v>15763.34</v>
      </c>
      <c r="G17" s="30">
        <v>26659.33</v>
      </c>
      <c r="H17" s="30">
        <v>25763.49</v>
      </c>
      <c r="I17" s="30">
        <v>36540.620000000003</v>
      </c>
      <c r="J17" s="31">
        <v>43365.31</v>
      </c>
      <c r="K17" s="1"/>
    </row>
    <row r="18" spans="2:11" x14ac:dyDescent="0.3">
      <c r="B18" s="29">
        <v>234</v>
      </c>
      <c r="C18" s="30">
        <v>6606.0749999999998</v>
      </c>
      <c r="D18" s="30">
        <v>7245.9309999999996</v>
      </c>
      <c r="E18" s="30">
        <v>6146.9359999999997</v>
      </c>
      <c r="F18" s="30">
        <v>9105.8700000000008</v>
      </c>
      <c r="G18" s="30">
        <v>7894.1779999999999</v>
      </c>
      <c r="H18" s="30">
        <v>8284.7829999999994</v>
      </c>
      <c r="I18" s="30">
        <v>11992.77</v>
      </c>
      <c r="J18" s="31">
        <v>10003.84</v>
      </c>
      <c r="K18" s="1"/>
    </row>
    <row r="19" spans="2:11" x14ac:dyDescent="0.3">
      <c r="B19" s="29">
        <v>249</v>
      </c>
      <c r="C19" s="30">
        <v>9210.4519999999993</v>
      </c>
      <c r="D19" s="30">
        <v>7206.9690000000001</v>
      </c>
      <c r="E19" s="30">
        <v>8026.0959999999995</v>
      </c>
      <c r="F19" s="30">
        <v>6605.0789999999997</v>
      </c>
      <c r="G19" s="30">
        <v>13372.7</v>
      </c>
      <c r="H19" s="30">
        <v>13372.7</v>
      </c>
      <c r="I19" s="30">
        <v>20791.41</v>
      </c>
      <c r="J19" s="31">
        <v>14860.44</v>
      </c>
      <c r="K19" s="1"/>
    </row>
    <row r="20" spans="2:11" ht="14.95" thickBot="1" x14ac:dyDescent="0.35">
      <c r="B20" s="26">
        <v>272</v>
      </c>
      <c r="C20" s="36">
        <v>3689.424</v>
      </c>
      <c r="D20" s="36">
        <v>2835.3159999999998</v>
      </c>
      <c r="E20" s="36">
        <v>7161.6170000000002</v>
      </c>
      <c r="F20" s="36">
        <v>3934.7109999999998</v>
      </c>
      <c r="G20" s="36">
        <v>5505.8980000000001</v>
      </c>
      <c r="H20" s="36">
        <v>7215.473</v>
      </c>
      <c r="I20" s="36">
        <v>7408.2290000000003</v>
      </c>
      <c r="J20" s="37">
        <v>5665.7219999999998</v>
      </c>
      <c r="K20" s="1"/>
    </row>
    <row r="21" spans="2:11" ht="13.85" x14ac:dyDescent="0.25">
      <c r="C21" s="20"/>
    </row>
    <row r="22" spans="2:11" thickBot="1" x14ac:dyDescent="0.3">
      <c r="C22" s="20"/>
    </row>
    <row r="23" spans="2:11" ht="13.85" x14ac:dyDescent="0.25">
      <c r="B23" s="24"/>
      <c r="C23" s="143" t="s">
        <v>35</v>
      </c>
      <c r="D23" s="143"/>
      <c r="E23" s="143"/>
      <c r="F23" s="143"/>
      <c r="G23" s="143"/>
      <c r="H23" s="143"/>
      <c r="I23" s="143"/>
      <c r="J23" s="144"/>
    </row>
    <row r="24" spans="2:11" ht="13.85" x14ac:dyDescent="0.25">
      <c r="B24" s="25"/>
      <c r="C24" s="145" t="s">
        <v>21</v>
      </c>
      <c r="D24" s="145"/>
      <c r="E24" s="145"/>
      <c r="F24" s="145"/>
      <c r="G24" s="145"/>
      <c r="H24" s="145"/>
      <c r="I24" s="145"/>
      <c r="J24" s="146"/>
    </row>
    <row r="25" spans="2:11" ht="14.95" thickBot="1" x14ac:dyDescent="0.35">
      <c r="B25" s="26" t="s">
        <v>0</v>
      </c>
      <c r="C25" s="27" t="s">
        <v>22</v>
      </c>
      <c r="D25" s="27" t="s">
        <v>23</v>
      </c>
      <c r="E25" s="27" t="s">
        <v>24</v>
      </c>
      <c r="F25" s="27" t="s">
        <v>25</v>
      </c>
      <c r="G25" s="27" t="s">
        <v>26</v>
      </c>
      <c r="H25" s="27" t="s">
        <v>27</v>
      </c>
      <c r="I25" s="27" t="s">
        <v>28</v>
      </c>
      <c r="J25" s="28" t="s">
        <v>29</v>
      </c>
      <c r="K25" s="1"/>
    </row>
    <row r="26" spans="2:11" x14ac:dyDescent="0.3">
      <c r="B26" s="38">
        <v>179</v>
      </c>
      <c r="C26" s="40">
        <v>1829.9970000000001</v>
      </c>
      <c r="D26" s="40">
        <v>1524.921</v>
      </c>
      <c r="E26" s="40">
        <v>5664.607</v>
      </c>
      <c r="F26" s="40">
        <v>3248.6970000000001</v>
      </c>
      <c r="G26" s="40">
        <v>20987.71</v>
      </c>
      <c r="H26" s="40">
        <v>16253.03</v>
      </c>
      <c r="I26" s="40">
        <v>20862.349999999999</v>
      </c>
      <c r="J26" s="41">
        <v>16025.68</v>
      </c>
      <c r="K26" s="1"/>
    </row>
    <row r="27" spans="2:11" x14ac:dyDescent="0.3">
      <c r="B27" s="29">
        <v>184</v>
      </c>
      <c r="C27" s="30">
        <v>2542.3980000000001</v>
      </c>
      <c r="D27" s="30">
        <v>416.02330000000001</v>
      </c>
      <c r="E27" s="30">
        <v>3684.6640000000002</v>
      </c>
      <c r="F27" s="30">
        <v>3547.136</v>
      </c>
      <c r="G27" s="30">
        <v>3565.027</v>
      </c>
      <c r="H27" s="30">
        <v>165.55680000000001</v>
      </c>
      <c r="I27" s="30">
        <v>8813.9490000000005</v>
      </c>
      <c r="J27" s="31">
        <v>7584.9380000000001</v>
      </c>
      <c r="K27" s="1"/>
    </row>
    <row r="28" spans="2:11" x14ac:dyDescent="0.3">
      <c r="B28" s="29">
        <v>205</v>
      </c>
      <c r="C28" s="30">
        <v>-513.96400000000006</v>
      </c>
      <c r="D28" s="30">
        <v>3187.0129999999999</v>
      </c>
      <c r="E28" s="30">
        <v>3187.0129999999999</v>
      </c>
      <c r="F28" s="30">
        <v>1818.1610000000001</v>
      </c>
      <c r="G28" s="30">
        <v>3832.8159999999998</v>
      </c>
      <c r="H28" s="30">
        <v>3255.4720000000002</v>
      </c>
      <c r="I28" s="30">
        <v>5399.2160000000003</v>
      </c>
      <c r="J28" s="31">
        <v>6117.0649999999996</v>
      </c>
      <c r="K28" s="1"/>
    </row>
    <row r="29" spans="2:11" x14ac:dyDescent="0.3">
      <c r="B29" s="29">
        <v>204</v>
      </c>
      <c r="C29" s="30">
        <v>2540.79</v>
      </c>
      <c r="D29" s="30">
        <v>-86.750900000000001</v>
      </c>
      <c r="E29" s="16" t="s">
        <v>10</v>
      </c>
      <c r="F29" s="16" t="s">
        <v>10</v>
      </c>
      <c r="G29" s="30">
        <v>903.90989999999999</v>
      </c>
      <c r="H29" s="30">
        <v>1460.5920000000001</v>
      </c>
      <c r="I29" s="30">
        <v>2973.5630000000001</v>
      </c>
      <c r="J29" s="31">
        <v>2936.047</v>
      </c>
      <c r="K29" s="1"/>
    </row>
    <row r="30" spans="2:11" x14ac:dyDescent="0.3">
      <c r="B30" s="29">
        <v>209</v>
      </c>
      <c r="C30" s="16" t="s">
        <v>10</v>
      </c>
      <c r="D30" s="16" t="s">
        <v>10</v>
      </c>
      <c r="E30" s="16" t="s">
        <v>10</v>
      </c>
      <c r="F30" s="16" t="s">
        <v>10</v>
      </c>
      <c r="G30" s="16" t="s">
        <v>10</v>
      </c>
      <c r="H30" s="16" t="s">
        <v>10</v>
      </c>
      <c r="I30" s="30">
        <v>19202.009999999998</v>
      </c>
      <c r="J30" s="31">
        <v>22795.46</v>
      </c>
      <c r="K30" s="1"/>
    </row>
    <row r="31" spans="2:11" x14ac:dyDescent="0.3">
      <c r="B31" s="29">
        <v>231</v>
      </c>
      <c r="C31" s="30">
        <v>3551.9650000000001</v>
      </c>
      <c r="D31" s="30">
        <v>3069.866</v>
      </c>
      <c r="E31" s="30">
        <v>5570.0240000000003</v>
      </c>
      <c r="F31" s="30">
        <v>1693.6949999999999</v>
      </c>
      <c r="G31" s="30">
        <v>11741.5</v>
      </c>
      <c r="H31" s="30">
        <v>13541.63</v>
      </c>
      <c r="I31" s="30">
        <v>20975.14</v>
      </c>
      <c r="J31" s="31">
        <v>23977.919999999998</v>
      </c>
      <c r="K31" s="1"/>
    </row>
    <row r="32" spans="2:11" x14ac:dyDescent="0.3">
      <c r="B32" s="29">
        <v>234</v>
      </c>
      <c r="C32" s="30">
        <v>-890.83500000000004</v>
      </c>
      <c r="D32" s="30">
        <v>-325.10399999999998</v>
      </c>
      <c r="E32" s="30">
        <v>-137.52699999999999</v>
      </c>
      <c r="F32" s="30">
        <v>1149.78</v>
      </c>
      <c r="G32" s="30">
        <v>1424.1759999999999</v>
      </c>
      <c r="H32" s="30">
        <v>2061.971</v>
      </c>
      <c r="I32" s="30">
        <v>4299.3320000000003</v>
      </c>
      <c r="J32" s="31">
        <v>3309.1219999999998</v>
      </c>
      <c r="K32" s="1"/>
    </row>
    <row r="33" spans="2:11" x14ac:dyDescent="0.3">
      <c r="B33" s="29">
        <v>249</v>
      </c>
      <c r="C33" s="30">
        <v>2122.1640000000002</v>
      </c>
      <c r="D33" s="30">
        <v>1745.2919999999999</v>
      </c>
      <c r="E33" s="30">
        <v>2511.3589999999999</v>
      </c>
      <c r="F33" s="30">
        <v>3014.1219999999998</v>
      </c>
      <c r="G33" s="30">
        <v>6905.7489999999998</v>
      </c>
      <c r="H33" s="30">
        <v>6905.7489999999998</v>
      </c>
      <c r="I33" s="30">
        <v>12042.08</v>
      </c>
      <c r="J33" s="31">
        <v>8156.6760000000004</v>
      </c>
      <c r="K33" s="1"/>
    </row>
    <row r="34" spans="2:11" ht="14.95" thickBot="1" x14ac:dyDescent="0.35">
      <c r="B34" s="26">
        <v>272</v>
      </c>
      <c r="C34" s="36">
        <v>430.50529999999998</v>
      </c>
      <c r="D34" s="36">
        <v>197.4425</v>
      </c>
      <c r="E34" s="36">
        <v>1370.577</v>
      </c>
      <c r="F34" s="36">
        <v>8.7527170000000005</v>
      </c>
      <c r="G34" s="36">
        <v>2755.7530000000002</v>
      </c>
      <c r="H34" s="36">
        <v>2235.2139999999999</v>
      </c>
      <c r="I34" s="36">
        <v>1923.5150000000001</v>
      </c>
      <c r="J34" s="37">
        <v>2016.623</v>
      </c>
      <c r="K34" s="1"/>
    </row>
    <row r="36" spans="2:11" ht="14.95" thickBot="1" x14ac:dyDescent="0.35"/>
    <row r="37" spans="2:11" ht="13.85" x14ac:dyDescent="0.25">
      <c r="B37" s="24"/>
      <c r="C37" s="143" t="s">
        <v>36</v>
      </c>
      <c r="D37" s="143"/>
      <c r="E37" s="143"/>
      <c r="F37" s="143"/>
      <c r="G37" s="143"/>
      <c r="H37" s="143"/>
      <c r="I37" s="143"/>
      <c r="J37" s="144"/>
    </row>
    <row r="38" spans="2:11" ht="13.85" x14ac:dyDescent="0.25">
      <c r="B38" s="25"/>
      <c r="C38" s="145" t="s">
        <v>21</v>
      </c>
      <c r="D38" s="145"/>
      <c r="E38" s="145"/>
      <c r="F38" s="145"/>
      <c r="G38" s="145"/>
      <c r="H38" s="145"/>
      <c r="I38" s="145"/>
      <c r="J38" s="146"/>
    </row>
    <row r="39" spans="2:11" ht="14.95" thickBot="1" x14ac:dyDescent="0.35">
      <c r="B39" s="26" t="s">
        <v>0</v>
      </c>
      <c r="C39" s="27" t="s">
        <v>22</v>
      </c>
      <c r="D39" s="27" t="s">
        <v>23</v>
      </c>
      <c r="E39" s="27" t="s">
        <v>24</v>
      </c>
      <c r="F39" s="27" t="s">
        <v>25</v>
      </c>
      <c r="G39" s="27" t="s">
        <v>26</v>
      </c>
      <c r="H39" s="27" t="s">
        <v>27</v>
      </c>
      <c r="I39" s="27" t="s">
        <v>28</v>
      </c>
      <c r="J39" s="28" t="s">
        <v>29</v>
      </c>
    </row>
    <row r="40" spans="2:11" x14ac:dyDescent="0.3">
      <c r="B40" s="38">
        <v>179</v>
      </c>
      <c r="C40" s="39">
        <v>3.74</v>
      </c>
      <c r="D40" s="39">
        <v>3.31</v>
      </c>
      <c r="E40" s="39">
        <v>3.97</v>
      </c>
      <c r="F40" s="39">
        <v>2.92</v>
      </c>
      <c r="G40" s="39">
        <v>5.86</v>
      </c>
      <c r="H40" s="39">
        <v>4.88</v>
      </c>
      <c r="I40" s="39">
        <v>4.74</v>
      </c>
      <c r="J40" s="43">
        <v>4.99</v>
      </c>
      <c r="K40" s="1"/>
    </row>
    <row r="41" spans="2:11" x14ac:dyDescent="0.3">
      <c r="B41" s="29">
        <v>184</v>
      </c>
      <c r="C41" s="16">
        <v>3.78</v>
      </c>
      <c r="D41" s="16">
        <v>3.01</v>
      </c>
      <c r="E41" s="16">
        <v>2.72</v>
      </c>
      <c r="F41" s="16">
        <v>2.54</v>
      </c>
      <c r="G41" s="16">
        <v>3.46</v>
      </c>
      <c r="H41" s="16">
        <v>3.89</v>
      </c>
      <c r="I41" s="16">
        <v>4.43</v>
      </c>
      <c r="J41" s="32">
        <v>3.84</v>
      </c>
      <c r="K41" s="1"/>
    </row>
    <row r="42" spans="2:11" x14ac:dyDescent="0.3">
      <c r="B42" s="29">
        <v>205</v>
      </c>
      <c r="C42" s="16">
        <v>2.8</v>
      </c>
      <c r="D42" s="16">
        <v>2.93</v>
      </c>
      <c r="E42" s="16">
        <v>2.93</v>
      </c>
      <c r="F42" s="16">
        <v>2.6</v>
      </c>
      <c r="G42" s="16">
        <v>2.92</v>
      </c>
      <c r="H42" s="16">
        <v>2.6</v>
      </c>
      <c r="I42" s="16">
        <v>3.04</v>
      </c>
      <c r="J42" s="32">
        <v>3.04</v>
      </c>
      <c r="K42" s="1"/>
    </row>
    <row r="43" spans="2:11" x14ac:dyDescent="0.3">
      <c r="B43" s="29">
        <v>204</v>
      </c>
      <c r="C43" s="16">
        <v>3.88</v>
      </c>
      <c r="D43" s="16">
        <v>2.9</v>
      </c>
      <c r="E43" s="16" t="s">
        <v>10</v>
      </c>
      <c r="F43" s="16" t="s">
        <v>10</v>
      </c>
      <c r="G43" s="16">
        <v>3.45</v>
      </c>
      <c r="H43" s="16">
        <v>3.99</v>
      </c>
      <c r="I43" s="16">
        <v>4.37</v>
      </c>
      <c r="J43" s="32">
        <v>4.0199999999999996</v>
      </c>
      <c r="K43" s="1"/>
    </row>
    <row r="44" spans="2:11" x14ac:dyDescent="0.3">
      <c r="B44" s="29">
        <v>209</v>
      </c>
      <c r="C44" s="16" t="s">
        <v>10</v>
      </c>
      <c r="D44" s="16" t="s">
        <v>10</v>
      </c>
      <c r="E44" s="16" t="s">
        <v>10</v>
      </c>
      <c r="F44" s="16" t="s">
        <v>10</v>
      </c>
      <c r="G44" s="16" t="s">
        <v>10</v>
      </c>
      <c r="H44" s="16" t="s">
        <v>10</v>
      </c>
      <c r="I44" s="16">
        <v>6.71</v>
      </c>
      <c r="J44" s="32">
        <v>5.91</v>
      </c>
      <c r="K44" s="1"/>
    </row>
    <row r="45" spans="2:11" x14ac:dyDescent="0.3">
      <c r="B45" s="29">
        <v>231</v>
      </c>
      <c r="C45" s="16">
        <v>5.57</v>
      </c>
      <c r="D45" s="16">
        <v>5.34</v>
      </c>
      <c r="E45" s="16">
        <v>7.25</v>
      </c>
      <c r="F45" s="16">
        <v>5.8</v>
      </c>
      <c r="G45" s="16">
        <v>8.1999999999999993</v>
      </c>
      <c r="H45" s="16">
        <v>7.8</v>
      </c>
      <c r="I45" s="16">
        <v>7.88</v>
      </c>
      <c r="J45" s="32">
        <v>8.94</v>
      </c>
      <c r="K45" s="1"/>
    </row>
    <row r="46" spans="2:11" x14ac:dyDescent="0.3">
      <c r="B46" s="29">
        <v>234</v>
      </c>
      <c r="C46" s="16">
        <v>2</v>
      </c>
      <c r="D46" s="16">
        <v>2.3199999999999998</v>
      </c>
      <c r="E46" s="16">
        <v>1.82</v>
      </c>
      <c r="F46" s="16">
        <v>2.75</v>
      </c>
      <c r="G46" s="16">
        <v>2.11</v>
      </c>
      <c r="H46" s="16">
        <v>2.25</v>
      </c>
      <c r="I46" s="16">
        <v>2.66</v>
      </c>
      <c r="J46" s="32">
        <v>2.4900000000000002</v>
      </c>
      <c r="K46" s="1"/>
    </row>
    <row r="47" spans="2:11" x14ac:dyDescent="0.3">
      <c r="B47" s="29">
        <v>249</v>
      </c>
      <c r="C47" s="16">
        <v>3</v>
      </c>
      <c r="D47" s="16">
        <v>2.68</v>
      </c>
      <c r="E47" s="16">
        <v>2.87</v>
      </c>
      <c r="F47" s="16">
        <v>2.36</v>
      </c>
      <c r="G47" s="16">
        <v>2.74</v>
      </c>
      <c r="H47" s="16">
        <v>2.97</v>
      </c>
      <c r="I47" s="16">
        <v>3.92</v>
      </c>
      <c r="J47" s="32">
        <v>2.97</v>
      </c>
      <c r="K47" s="1"/>
    </row>
    <row r="48" spans="2:11" ht="14.95" thickBot="1" x14ac:dyDescent="0.35">
      <c r="B48" s="26">
        <v>272</v>
      </c>
      <c r="C48" s="17">
        <v>1.94</v>
      </c>
      <c r="D48" s="17">
        <v>1.72</v>
      </c>
      <c r="E48" s="17">
        <v>2.86</v>
      </c>
      <c r="F48" s="17">
        <v>1.84</v>
      </c>
      <c r="G48" s="17">
        <v>2.69</v>
      </c>
      <c r="H48" s="17">
        <v>2.56</v>
      </c>
      <c r="I48" s="17">
        <v>3</v>
      </c>
      <c r="J48" s="44">
        <v>2.91</v>
      </c>
      <c r="K48" s="1"/>
    </row>
    <row r="50" spans="2:13" ht="14.95" thickBot="1" x14ac:dyDescent="0.35"/>
    <row r="51" spans="2:13" ht="13.85" x14ac:dyDescent="0.25">
      <c r="B51" s="24"/>
      <c r="C51" s="143" t="s">
        <v>37</v>
      </c>
      <c r="D51" s="143"/>
      <c r="E51" s="143"/>
      <c r="F51" s="143"/>
      <c r="G51" s="143"/>
      <c r="H51" s="143"/>
      <c r="I51" s="143"/>
      <c r="J51" s="144"/>
    </row>
    <row r="52" spans="2:13" ht="13.85" x14ac:dyDescent="0.25">
      <c r="B52" s="25"/>
      <c r="C52" s="145" t="s">
        <v>21</v>
      </c>
      <c r="D52" s="145"/>
      <c r="E52" s="145"/>
      <c r="F52" s="145"/>
      <c r="G52" s="145"/>
      <c r="H52" s="145"/>
      <c r="I52" s="145"/>
      <c r="J52" s="146"/>
    </row>
    <row r="53" spans="2:13" ht="14.95" thickBot="1" x14ac:dyDescent="0.35">
      <c r="B53" s="26" t="s">
        <v>0</v>
      </c>
      <c r="C53" s="27" t="s">
        <v>22</v>
      </c>
      <c r="D53" s="27" t="s">
        <v>23</v>
      </c>
      <c r="E53" s="27" t="s">
        <v>24</v>
      </c>
      <c r="F53" s="27" t="s">
        <v>25</v>
      </c>
      <c r="G53" s="27" t="s">
        <v>26</v>
      </c>
      <c r="H53" s="27" t="s">
        <v>27</v>
      </c>
      <c r="I53" s="27" t="s">
        <v>28</v>
      </c>
      <c r="J53" s="28" t="s">
        <v>29</v>
      </c>
    </row>
    <row r="54" spans="2:13" x14ac:dyDescent="0.3">
      <c r="B54" s="38">
        <v>179</v>
      </c>
      <c r="C54" s="39">
        <v>4.66</v>
      </c>
      <c r="D54" s="39">
        <v>3.96</v>
      </c>
      <c r="E54" s="39">
        <v>5.01</v>
      </c>
      <c r="F54" s="39">
        <v>3.44</v>
      </c>
      <c r="G54" s="39">
        <v>9.2100000000000009</v>
      </c>
      <c r="H54" s="39">
        <v>8.6199999999999992</v>
      </c>
      <c r="I54" s="39">
        <v>6.24</v>
      </c>
      <c r="J54" s="43">
        <v>9.9600000000000009</v>
      </c>
      <c r="K54" s="1"/>
    </row>
    <row r="55" spans="2:13" x14ac:dyDescent="0.3">
      <c r="B55" s="29">
        <v>184</v>
      </c>
      <c r="C55" s="16">
        <v>5.25</v>
      </c>
      <c r="D55" s="16">
        <v>3.61</v>
      </c>
      <c r="E55" s="16">
        <v>4.76</v>
      </c>
      <c r="F55" s="16">
        <v>3.23</v>
      </c>
      <c r="G55" s="16">
        <v>5.09</v>
      </c>
      <c r="H55" s="16">
        <v>5.04</v>
      </c>
      <c r="I55" s="16">
        <v>6.92</v>
      </c>
      <c r="J55" s="32">
        <v>5.69</v>
      </c>
      <c r="K55" s="1"/>
    </row>
    <row r="56" spans="2:13" x14ac:dyDescent="0.3">
      <c r="B56" s="29">
        <v>205</v>
      </c>
      <c r="C56" s="16">
        <v>3.91</v>
      </c>
      <c r="D56" s="16">
        <v>4.6399999999999997</v>
      </c>
      <c r="E56" s="16">
        <v>4.24</v>
      </c>
      <c r="F56" s="16">
        <v>4.47</v>
      </c>
      <c r="G56" s="16">
        <v>5.53</v>
      </c>
      <c r="H56" s="16">
        <v>5.75</v>
      </c>
      <c r="I56" s="16">
        <v>5.99</v>
      </c>
      <c r="J56" s="32">
        <v>6.71</v>
      </c>
      <c r="K56" s="1"/>
    </row>
    <row r="57" spans="2:13" x14ac:dyDescent="0.3">
      <c r="B57" s="29">
        <v>204</v>
      </c>
      <c r="C57" s="16">
        <v>6.21</v>
      </c>
      <c r="D57" s="16">
        <v>4.2699999999999996</v>
      </c>
      <c r="E57" s="16" t="s">
        <v>10</v>
      </c>
      <c r="F57" s="16" t="s">
        <v>10</v>
      </c>
      <c r="G57" s="16">
        <v>6.15</v>
      </c>
      <c r="H57" s="16">
        <v>8.0500000000000007</v>
      </c>
      <c r="I57" s="16">
        <v>8.01</v>
      </c>
      <c r="J57" s="32">
        <v>7.41</v>
      </c>
      <c r="K57" s="1"/>
    </row>
    <row r="58" spans="2:13" x14ac:dyDescent="0.3">
      <c r="B58" s="29">
        <v>209</v>
      </c>
      <c r="C58" s="16" t="s">
        <v>10</v>
      </c>
      <c r="D58" s="16" t="s">
        <v>10</v>
      </c>
      <c r="E58" s="16" t="s">
        <v>10</v>
      </c>
      <c r="F58" s="16" t="s">
        <v>10</v>
      </c>
      <c r="G58" s="16" t="s">
        <v>10</v>
      </c>
      <c r="H58" s="16" t="s">
        <v>10</v>
      </c>
      <c r="I58" s="16">
        <v>13.16</v>
      </c>
      <c r="J58" s="32">
        <v>10.88</v>
      </c>
      <c r="K58" s="1"/>
      <c r="M58" s="20" t="s">
        <v>44</v>
      </c>
    </row>
    <row r="59" spans="2:13" x14ac:dyDescent="0.3">
      <c r="B59" s="29">
        <v>231</v>
      </c>
      <c r="C59" s="16">
        <v>6.33</v>
      </c>
      <c r="D59" s="16">
        <v>7.22</v>
      </c>
      <c r="E59" s="16">
        <v>10.74</v>
      </c>
      <c r="F59" s="16">
        <v>8.57</v>
      </c>
      <c r="G59" s="16">
        <v>19.12</v>
      </c>
      <c r="H59" s="16">
        <v>17.010000000000002</v>
      </c>
      <c r="I59" s="16">
        <v>14.92</v>
      </c>
      <c r="J59" s="32">
        <v>17.18</v>
      </c>
      <c r="K59" s="1"/>
    </row>
    <row r="60" spans="2:13" x14ac:dyDescent="0.3">
      <c r="B60" s="29">
        <v>234</v>
      </c>
      <c r="C60" s="16">
        <v>2.54</v>
      </c>
      <c r="D60" s="16">
        <v>3.32</v>
      </c>
      <c r="E60" s="16">
        <v>2.52</v>
      </c>
      <c r="F60" s="16">
        <v>4.72</v>
      </c>
      <c r="G60" s="16">
        <v>3.11</v>
      </c>
      <c r="H60" s="16">
        <v>3.36</v>
      </c>
      <c r="I60" s="16">
        <v>4.22</v>
      </c>
      <c r="J60" s="32">
        <v>3.81</v>
      </c>
      <c r="K60" s="1"/>
    </row>
    <row r="61" spans="2:13" x14ac:dyDescent="0.3">
      <c r="B61" s="29">
        <v>249</v>
      </c>
      <c r="C61" s="16">
        <v>4.7699999999999996</v>
      </c>
      <c r="D61" s="16">
        <v>4.82</v>
      </c>
      <c r="E61" s="16">
        <v>5.44</v>
      </c>
      <c r="F61" s="16">
        <v>4.34</v>
      </c>
      <c r="G61" s="16">
        <v>4.1500000000000004</v>
      </c>
      <c r="H61" s="16">
        <v>4.54</v>
      </c>
      <c r="I61" s="16">
        <v>6.51</v>
      </c>
      <c r="J61" s="32">
        <v>4.1900000000000004</v>
      </c>
      <c r="K61" s="1"/>
    </row>
    <row r="62" spans="2:13" ht="14.95" thickBot="1" x14ac:dyDescent="0.35">
      <c r="B62" s="26">
        <v>272</v>
      </c>
      <c r="C62" s="17">
        <v>4.09</v>
      </c>
      <c r="D62" s="17">
        <v>3.11</v>
      </c>
      <c r="E62" s="17">
        <v>7.46</v>
      </c>
      <c r="F62" s="17">
        <v>4.13</v>
      </c>
      <c r="G62" s="17">
        <v>8.15</v>
      </c>
      <c r="H62" s="17">
        <v>7.26</v>
      </c>
      <c r="I62" s="17">
        <v>11.51</v>
      </c>
      <c r="J62" s="44">
        <v>9.5299999999999994</v>
      </c>
      <c r="K62" s="1"/>
    </row>
    <row r="63" spans="2:13" ht="13.85" x14ac:dyDescent="0.25">
      <c r="B63" s="3"/>
      <c r="C63" s="3"/>
      <c r="D63" s="3"/>
      <c r="E63" s="3"/>
      <c r="F63" s="3"/>
      <c r="G63" s="3"/>
      <c r="H63" s="3"/>
      <c r="I63" s="3"/>
      <c r="J63" s="3"/>
    </row>
    <row r="64" spans="2:13" x14ac:dyDescent="0.3">
      <c r="B64" s="4"/>
      <c r="C64" s="3"/>
      <c r="D64" s="3"/>
      <c r="E64" s="3"/>
      <c r="F64" s="3"/>
      <c r="G64" s="4"/>
      <c r="H64" s="3"/>
      <c r="I64" s="3"/>
      <c r="J64" s="3"/>
    </row>
    <row r="65" spans="2:11" ht="13.85" x14ac:dyDescent="0.25">
      <c r="B65" s="3"/>
      <c r="C65" s="3"/>
      <c r="D65" s="3"/>
      <c r="E65" s="3"/>
      <c r="F65" s="3"/>
      <c r="G65" s="3"/>
      <c r="H65" s="3"/>
      <c r="I65" s="3"/>
      <c r="J65" s="3"/>
      <c r="K65" s="1"/>
    </row>
    <row r="66" spans="2:11" ht="13.85" x14ac:dyDescent="0.25">
      <c r="B66" s="3"/>
      <c r="C66" s="6"/>
      <c r="D66" s="6"/>
      <c r="E66" s="6"/>
      <c r="F66" s="6"/>
      <c r="G66" s="6"/>
      <c r="H66" s="6"/>
      <c r="I66" s="6"/>
      <c r="J66" s="6"/>
      <c r="K66" s="1"/>
    </row>
    <row r="67" spans="2:11" ht="13.85" x14ac:dyDescent="0.25">
      <c r="B67" s="3"/>
      <c r="C67" s="3"/>
      <c r="D67" s="3"/>
      <c r="E67" s="3"/>
      <c r="F67" s="3"/>
      <c r="G67" s="3"/>
      <c r="H67" s="3"/>
      <c r="I67" s="3"/>
      <c r="J67" s="3"/>
      <c r="K67" s="1"/>
    </row>
    <row r="68" spans="2:11" ht="13.85" x14ac:dyDescent="0.25">
      <c r="B68" s="3"/>
      <c r="C68" s="3"/>
      <c r="D68" s="3"/>
      <c r="E68" s="3"/>
      <c r="F68" s="3"/>
      <c r="G68" s="3"/>
      <c r="H68" s="3"/>
      <c r="I68" s="3"/>
      <c r="J68" s="3"/>
      <c r="K68" s="1"/>
    </row>
    <row r="69" spans="2:11" ht="13.85" x14ac:dyDescent="0.25">
      <c r="B69" s="3"/>
      <c r="C69" s="3"/>
      <c r="D69" s="3"/>
      <c r="E69" s="3"/>
      <c r="F69" s="3"/>
      <c r="G69" s="3"/>
      <c r="H69" s="3"/>
      <c r="I69" s="3"/>
      <c r="J69" s="3"/>
      <c r="K69" s="1"/>
    </row>
    <row r="70" spans="2:11" ht="13.85" x14ac:dyDescent="0.25">
      <c r="B70" s="3"/>
      <c r="C70" s="3"/>
      <c r="D70" s="3"/>
      <c r="E70" s="3"/>
      <c r="F70" s="3"/>
      <c r="G70" s="3"/>
      <c r="H70" s="3"/>
      <c r="I70" s="3"/>
      <c r="J70" s="3"/>
      <c r="K70" s="1"/>
    </row>
    <row r="71" spans="2:11" ht="13.85" x14ac:dyDescent="0.25">
      <c r="B71" s="3"/>
      <c r="C71" s="3"/>
      <c r="D71" s="3"/>
      <c r="E71" s="3"/>
      <c r="F71" s="3"/>
      <c r="G71" s="3"/>
      <c r="H71" s="3"/>
      <c r="I71" s="3"/>
      <c r="J71" s="3"/>
      <c r="K71" s="1"/>
    </row>
    <row r="72" spans="2:11" ht="13.85" x14ac:dyDescent="0.25">
      <c r="B72" s="3"/>
      <c r="C72" s="3"/>
      <c r="D72" s="3"/>
      <c r="E72" s="3"/>
      <c r="F72" s="3"/>
      <c r="G72" s="3"/>
      <c r="H72" s="3"/>
      <c r="I72" s="3"/>
      <c r="J72" s="3"/>
      <c r="K72" s="1"/>
    </row>
    <row r="73" spans="2:11" ht="13.85" x14ac:dyDescent="0.25">
      <c r="B73" s="3"/>
      <c r="C73" s="3"/>
      <c r="D73" s="3"/>
      <c r="E73" s="3"/>
      <c r="F73" s="3"/>
      <c r="G73" s="3"/>
      <c r="H73" s="3"/>
      <c r="I73" s="3"/>
      <c r="J73" s="3"/>
      <c r="K73" s="1"/>
    </row>
    <row r="74" spans="2:11" ht="13.85" x14ac:dyDescent="0.25">
      <c r="B74" s="3"/>
      <c r="C74" s="3"/>
      <c r="D74" s="3"/>
      <c r="E74" s="3"/>
      <c r="F74" s="3"/>
      <c r="G74" s="3"/>
      <c r="H74" s="3"/>
      <c r="I74" s="3"/>
      <c r="J74" s="3"/>
      <c r="K74" s="1"/>
    </row>
    <row r="75" spans="2:11" ht="13.85" x14ac:dyDescent="0.25">
      <c r="B75" s="3"/>
      <c r="C75" s="3"/>
      <c r="D75" s="3"/>
      <c r="E75" s="3"/>
      <c r="F75" s="3"/>
      <c r="G75" s="3"/>
      <c r="H75" s="3"/>
      <c r="I75" s="3"/>
      <c r="J75" s="3"/>
      <c r="K75" s="1"/>
    </row>
    <row r="76" spans="2:11" ht="13.85" x14ac:dyDescent="0.25">
      <c r="B76" s="3"/>
      <c r="C76" s="3"/>
      <c r="D76" s="3"/>
      <c r="E76" s="3"/>
      <c r="F76" s="3"/>
      <c r="G76" s="3"/>
      <c r="H76" s="3"/>
      <c r="I76" s="3"/>
      <c r="J76" s="3"/>
      <c r="K76" s="1"/>
    </row>
  </sheetData>
  <mergeCells count="8">
    <mergeCell ref="C51:J51"/>
    <mergeCell ref="C52:J52"/>
    <mergeCell ref="C9:J9"/>
    <mergeCell ref="C10:J10"/>
    <mergeCell ref="C23:J23"/>
    <mergeCell ref="C24:J24"/>
    <mergeCell ref="C37:J37"/>
    <mergeCell ref="C38:J3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56"/>
  <sheetViews>
    <sheetView zoomScaleNormal="100" workbookViewId="0">
      <selection activeCell="P33" sqref="P33"/>
    </sheetView>
  </sheetViews>
  <sheetFormatPr defaultRowHeight="13.85" x14ac:dyDescent="0.25"/>
  <cols>
    <col min="1" max="2" width="8.796875" style="2"/>
    <col min="3" max="3" width="8.296875" style="2" customWidth="1"/>
    <col min="4" max="4" width="10.796875" style="2" customWidth="1"/>
    <col min="5" max="5" width="10.8984375" style="2" customWidth="1"/>
    <col min="6" max="16384" width="8.796875" style="2"/>
  </cols>
  <sheetData>
    <row r="2" spans="1:99" x14ac:dyDescent="0.25">
      <c r="A2" s="45" t="s">
        <v>77</v>
      </c>
    </row>
    <row r="3" spans="1:99" x14ac:dyDescent="0.25">
      <c r="A3" s="45" t="s">
        <v>40</v>
      </c>
    </row>
    <row r="4" spans="1:99" x14ac:dyDescent="0.25">
      <c r="A4" s="45" t="s">
        <v>76</v>
      </c>
    </row>
    <row r="7" spans="1:99" ht="14.95" thickBot="1" x14ac:dyDescent="0.35">
      <c r="A7" s="45"/>
      <c r="I7" s="4"/>
      <c r="U7" s="4"/>
      <c r="AG7" s="4"/>
      <c r="AS7" s="4"/>
      <c r="BE7" s="4"/>
      <c r="BQ7" s="4"/>
      <c r="CC7" s="4"/>
      <c r="CO7" s="4"/>
      <c r="CP7" s="4"/>
    </row>
    <row r="8" spans="1:99" s="12" customFormat="1" ht="14.4" x14ac:dyDescent="0.3">
      <c r="C8" s="18"/>
      <c r="D8" s="94" t="s">
        <v>48</v>
      </c>
      <c r="E8" s="82" t="s">
        <v>21</v>
      </c>
      <c r="F8" s="140" t="s">
        <v>13</v>
      </c>
      <c r="G8" s="141"/>
      <c r="H8" s="141"/>
      <c r="I8" s="141"/>
      <c r="J8" s="141"/>
      <c r="K8" s="141"/>
      <c r="L8" s="141"/>
      <c r="M8" s="141"/>
      <c r="N8" s="142"/>
      <c r="O8" s="50"/>
      <c r="P8" s="94" t="s">
        <v>48</v>
      </c>
      <c r="Q8" s="82" t="s">
        <v>21</v>
      </c>
      <c r="R8" s="141" t="s">
        <v>14</v>
      </c>
      <c r="S8" s="141"/>
      <c r="T8" s="141"/>
      <c r="U8" s="141"/>
      <c r="V8" s="141"/>
      <c r="W8" s="141"/>
      <c r="X8" s="141"/>
      <c r="Y8" s="141"/>
      <c r="Z8" s="142"/>
      <c r="AA8" s="50"/>
      <c r="AB8" s="94" t="s">
        <v>48</v>
      </c>
      <c r="AC8" s="82" t="s">
        <v>21</v>
      </c>
      <c r="AD8" s="140" t="s">
        <v>15</v>
      </c>
      <c r="AE8" s="141"/>
      <c r="AF8" s="141"/>
      <c r="AG8" s="141"/>
      <c r="AH8" s="141"/>
      <c r="AI8" s="141"/>
      <c r="AJ8" s="141"/>
      <c r="AK8" s="141"/>
      <c r="AL8" s="142"/>
      <c r="AM8" s="50"/>
      <c r="AN8" s="94" t="s">
        <v>48</v>
      </c>
      <c r="AO8" s="82" t="s">
        <v>21</v>
      </c>
      <c r="AP8" s="140" t="s">
        <v>16</v>
      </c>
      <c r="AQ8" s="141"/>
      <c r="AR8" s="141"/>
      <c r="AS8" s="141"/>
      <c r="AT8" s="141"/>
      <c r="AU8" s="141"/>
      <c r="AV8" s="141"/>
      <c r="AW8" s="141"/>
      <c r="AX8" s="142"/>
      <c r="AY8" s="50"/>
      <c r="AZ8" s="94" t="s">
        <v>48</v>
      </c>
      <c r="BA8" s="82" t="s">
        <v>21</v>
      </c>
      <c r="BB8" s="140" t="s">
        <v>17</v>
      </c>
      <c r="BC8" s="141"/>
      <c r="BD8" s="141"/>
      <c r="BE8" s="141"/>
      <c r="BF8" s="141"/>
      <c r="BG8" s="141"/>
      <c r="BH8" s="141"/>
      <c r="BI8" s="141"/>
      <c r="BJ8" s="142"/>
      <c r="BK8" s="50"/>
      <c r="BL8" s="94" t="s">
        <v>48</v>
      </c>
      <c r="BM8" s="82" t="s">
        <v>21</v>
      </c>
      <c r="BN8" s="140" t="s">
        <v>18</v>
      </c>
      <c r="BO8" s="141"/>
      <c r="BP8" s="141"/>
      <c r="BQ8" s="141"/>
      <c r="BR8" s="141"/>
      <c r="BS8" s="141"/>
      <c r="BT8" s="141"/>
      <c r="BU8" s="141"/>
      <c r="BV8" s="142"/>
      <c r="BW8" s="50"/>
      <c r="BX8" s="94" t="s">
        <v>48</v>
      </c>
      <c r="BY8" s="82" t="s">
        <v>21</v>
      </c>
      <c r="BZ8" s="140" t="s">
        <v>19</v>
      </c>
      <c r="CA8" s="141"/>
      <c r="CB8" s="141"/>
      <c r="CC8" s="141"/>
      <c r="CD8" s="141"/>
      <c r="CE8" s="141"/>
      <c r="CF8" s="141"/>
      <c r="CG8" s="141"/>
      <c r="CH8" s="142"/>
      <c r="CI8" s="50"/>
      <c r="CJ8" s="94" t="s">
        <v>48</v>
      </c>
      <c r="CK8" s="82" t="s">
        <v>21</v>
      </c>
      <c r="CL8" s="140" t="s">
        <v>20</v>
      </c>
      <c r="CM8" s="141"/>
      <c r="CN8" s="141"/>
      <c r="CO8" s="141"/>
      <c r="CP8" s="141"/>
      <c r="CQ8" s="141"/>
      <c r="CR8" s="141"/>
      <c r="CS8" s="141"/>
      <c r="CT8" s="142"/>
    </row>
    <row r="9" spans="1:99" s="1" customFormat="1" ht="14.95" thickBot="1" x14ac:dyDescent="0.35">
      <c r="C9" s="7"/>
      <c r="D9" s="137" t="s">
        <v>49</v>
      </c>
      <c r="E9" s="59" t="s">
        <v>0</v>
      </c>
      <c r="F9" s="26">
        <v>179</v>
      </c>
      <c r="G9" s="58">
        <v>184</v>
      </c>
      <c r="H9" s="58">
        <v>205</v>
      </c>
      <c r="I9" s="58">
        <v>204</v>
      </c>
      <c r="J9" s="58">
        <v>209</v>
      </c>
      <c r="K9" s="58">
        <v>231</v>
      </c>
      <c r="L9" s="58">
        <v>234</v>
      </c>
      <c r="M9" s="58">
        <v>249</v>
      </c>
      <c r="N9" s="59">
        <v>272</v>
      </c>
      <c r="O9" s="48"/>
      <c r="P9" s="137" t="s">
        <v>49</v>
      </c>
      <c r="Q9" s="59" t="s">
        <v>0</v>
      </c>
      <c r="R9" s="58">
        <v>179</v>
      </c>
      <c r="S9" s="58">
        <v>184</v>
      </c>
      <c r="T9" s="58">
        <v>205</v>
      </c>
      <c r="U9" s="58">
        <v>204</v>
      </c>
      <c r="V9" s="58">
        <v>209</v>
      </c>
      <c r="W9" s="58">
        <v>231</v>
      </c>
      <c r="X9" s="58">
        <v>234</v>
      </c>
      <c r="Y9" s="58">
        <v>249</v>
      </c>
      <c r="Z9" s="59">
        <v>272</v>
      </c>
      <c r="AA9" s="48"/>
      <c r="AB9" s="95" t="s">
        <v>49</v>
      </c>
      <c r="AC9" s="93" t="s">
        <v>0</v>
      </c>
      <c r="AD9" s="29">
        <v>179</v>
      </c>
      <c r="AE9" s="48">
        <v>184</v>
      </c>
      <c r="AF9" s="48">
        <v>205</v>
      </c>
      <c r="AG9" s="48">
        <v>204</v>
      </c>
      <c r="AH9" s="48">
        <v>209</v>
      </c>
      <c r="AI9" s="48">
        <v>231</v>
      </c>
      <c r="AJ9" s="48">
        <v>234</v>
      </c>
      <c r="AK9" s="48">
        <v>249</v>
      </c>
      <c r="AL9" s="93">
        <v>272</v>
      </c>
      <c r="AM9" s="48"/>
      <c r="AN9" s="95" t="s">
        <v>49</v>
      </c>
      <c r="AO9" s="93" t="s">
        <v>0</v>
      </c>
      <c r="AP9" s="29">
        <v>179</v>
      </c>
      <c r="AQ9" s="48">
        <v>184</v>
      </c>
      <c r="AR9" s="48">
        <v>205</v>
      </c>
      <c r="AS9" s="48">
        <v>204</v>
      </c>
      <c r="AT9" s="48">
        <v>209</v>
      </c>
      <c r="AU9" s="48">
        <v>231</v>
      </c>
      <c r="AV9" s="48">
        <v>234</v>
      </c>
      <c r="AW9" s="48">
        <v>249</v>
      </c>
      <c r="AX9" s="93">
        <v>272</v>
      </c>
      <c r="AY9" s="48"/>
      <c r="AZ9" s="95" t="s">
        <v>49</v>
      </c>
      <c r="BA9" s="93" t="s">
        <v>0</v>
      </c>
      <c r="BB9" s="29">
        <v>179</v>
      </c>
      <c r="BC9" s="48">
        <v>184</v>
      </c>
      <c r="BD9" s="48">
        <v>205</v>
      </c>
      <c r="BE9" s="48">
        <v>204</v>
      </c>
      <c r="BF9" s="48">
        <v>209</v>
      </c>
      <c r="BG9" s="48">
        <v>231</v>
      </c>
      <c r="BH9" s="48">
        <v>234</v>
      </c>
      <c r="BI9" s="48">
        <v>249</v>
      </c>
      <c r="BJ9" s="93">
        <v>272</v>
      </c>
      <c r="BK9" s="48"/>
      <c r="BL9" s="95" t="s">
        <v>49</v>
      </c>
      <c r="BM9" s="93" t="s">
        <v>0</v>
      </c>
      <c r="BN9" s="29">
        <v>179</v>
      </c>
      <c r="BO9" s="48">
        <v>184</v>
      </c>
      <c r="BP9" s="48">
        <v>205</v>
      </c>
      <c r="BQ9" s="48">
        <v>204</v>
      </c>
      <c r="BR9" s="48">
        <v>209</v>
      </c>
      <c r="BS9" s="48">
        <v>231</v>
      </c>
      <c r="BT9" s="48">
        <v>234</v>
      </c>
      <c r="BU9" s="48">
        <v>249</v>
      </c>
      <c r="BV9" s="93">
        <v>272</v>
      </c>
      <c r="BW9" s="48"/>
      <c r="BX9" s="137" t="s">
        <v>49</v>
      </c>
      <c r="BY9" s="59" t="s">
        <v>0</v>
      </c>
      <c r="BZ9" s="26">
        <v>179</v>
      </c>
      <c r="CA9" s="58">
        <v>184</v>
      </c>
      <c r="CB9" s="58">
        <v>205</v>
      </c>
      <c r="CC9" s="58">
        <v>204</v>
      </c>
      <c r="CD9" s="58">
        <v>209</v>
      </c>
      <c r="CE9" s="58">
        <v>231</v>
      </c>
      <c r="CF9" s="58">
        <v>234</v>
      </c>
      <c r="CG9" s="58">
        <v>249</v>
      </c>
      <c r="CH9" s="59">
        <v>272</v>
      </c>
      <c r="CI9" s="48"/>
      <c r="CJ9" s="137" t="s">
        <v>49</v>
      </c>
      <c r="CK9" s="59" t="s">
        <v>0</v>
      </c>
      <c r="CL9" s="26">
        <v>179</v>
      </c>
      <c r="CM9" s="58">
        <v>184</v>
      </c>
      <c r="CN9" s="58">
        <v>205</v>
      </c>
      <c r="CO9" s="58">
        <v>204</v>
      </c>
      <c r="CP9" s="58">
        <v>209</v>
      </c>
      <c r="CQ9" s="58">
        <v>231</v>
      </c>
      <c r="CR9" s="58">
        <v>234</v>
      </c>
      <c r="CS9" s="58">
        <v>249</v>
      </c>
      <c r="CT9" s="59">
        <v>272</v>
      </c>
      <c r="CU9" s="4"/>
    </row>
    <row r="10" spans="1:99" x14ac:dyDescent="0.25">
      <c r="D10" s="83">
        <v>-45</v>
      </c>
      <c r="E10" s="19"/>
      <c r="F10" s="134">
        <v>73</v>
      </c>
      <c r="G10" s="39">
        <v>69</v>
      </c>
      <c r="H10" s="39">
        <v>63</v>
      </c>
      <c r="I10" s="39">
        <v>66</v>
      </c>
      <c r="J10" s="52" t="s">
        <v>10</v>
      </c>
      <c r="K10" s="39">
        <v>61</v>
      </c>
      <c r="L10" s="39">
        <v>57</v>
      </c>
      <c r="M10" s="39">
        <v>70</v>
      </c>
      <c r="N10" s="43">
        <v>61</v>
      </c>
      <c r="P10" s="83">
        <v>-45</v>
      </c>
      <c r="Q10" s="132"/>
      <c r="R10" s="16">
        <v>77</v>
      </c>
      <c r="S10" s="16">
        <v>60</v>
      </c>
      <c r="T10" s="16">
        <v>70</v>
      </c>
      <c r="U10" s="16">
        <v>68</v>
      </c>
      <c r="V10" s="52" t="s">
        <v>10</v>
      </c>
      <c r="W10" s="16">
        <v>78</v>
      </c>
      <c r="X10" s="16">
        <v>56</v>
      </c>
      <c r="Y10" s="16">
        <v>65</v>
      </c>
      <c r="Z10" s="32">
        <v>53</v>
      </c>
      <c r="AA10" s="34"/>
      <c r="AB10" s="134">
        <v>-45</v>
      </c>
      <c r="AC10" s="136"/>
      <c r="AD10" s="39">
        <v>74</v>
      </c>
      <c r="AE10" s="39">
        <v>65</v>
      </c>
      <c r="AF10" s="39">
        <v>74</v>
      </c>
      <c r="AG10" s="52" t="s">
        <v>10</v>
      </c>
      <c r="AH10" s="52" t="s">
        <v>10</v>
      </c>
      <c r="AI10" s="39">
        <v>73</v>
      </c>
      <c r="AJ10" s="39">
        <v>55</v>
      </c>
      <c r="AK10" s="39">
        <v>71</v>
      </c>
      <c r="AL10" s="43">
        <v>80</v>
      </c>
      <c r="AM10" s="34"/>
      <c r="AN10" s="134">
        <v>-45</v>
      </c>
      <c r="AO10" s="43"/>
      <c r="AP10" s="39">
        <v>70</v>
      </c>
      <c r="AQ10" s="39">
        <v>67</v>
      </c>
      <c r="AR10" s="39">
        <v>74</v>
      </c>
      <c r="AS10" s="52" t="s">
        <v>10</v>
      </c>
      <c r="AT10" s="52" t="s">
        <v>10</v>
      </c>
      <c r="AU10" s="39">
        <v>60</v>
      </c>
      <c r="AV10" s="39">
        <v>60</v>
      </c>
      <c r="AW10" s="39">
        <v>64</v>
      </c>
      <c r="AX10" s="43">
        <v>55</v>
      </c>
      <c r="AY10" s="34"/>
      <c r="AZ10" s="134">
        <v>-45</v>
      </c>
      <c r="BA10" s="43"/>
      <c r="BB10" s="39">
        <v>80</v>
      </c>
      <c r="BC10" s="39">
        <v>68</v>
      </c>
      <c r="BD10" s="39">
        <v>76</v>
      </c>
      <c r="BE10" s="39">
        <v>74</v>
      </c>
      <c r="BF10" s="52" t="s">
        <v>10</v>
      </c>
      <c r="BG10" s="39">
        <v>68</v>
      </c>
      <c r="BH10" s="39">
        <v>54</v>
      </c>
      <c r="BI10" s="39">
        <v>67</v>
      </c>
      <c r="BJ10" s="43">
        <v>58</v>
      </c>
      <c r="BK10" s="34"/>
      <c r="BL10" s="134">
        <v>-45</v>
      </c>
      <c r="BM10" s="136"/>
      <c r="BN10" s="39">
        <v>72</v>
      </c>
      <c r="BO10" s="39">
        <v>97</v>
      </c>
      <c r="BP10" s="39">
        <v>71</v>
      </c>
      <c r="BQ10" s="39">
        <v>68</v>
      </c>
      <c r="BR10" s="52" t="s">
        <v>10</v>
      </c>
      <c r="BS10" s="39">
        <v>78</v>
      </c>
      <c r="BT10" s="39">
        <v>59</v>
      </c>
      <c r="BU10" s="39">
        <v>62</v>
      </c>
      <c r="BV10" s="43">
        <v>65</v>
      </c>
      <c r="BW10" s="34"/>
      <c r="BX10" s="134">
        <v>-45</v>
      </c>
      <c r="BY10" s="136"/>
      <c r="BZ10" s="134">
        <v>70</v>
      </c>
      <c r="CA10" s="39" t="s">
        <v>71</v>
      </c>
      <c r="CB10" s="39">
        <v>66</v>
      </c>
      <c r="CC10" s="39">
        <v>62</v>
      </c>
      <c r="CD10" s="39">
        <v>61</v>
      </c>
      <c r="CE10" s="39">
        <v>69</v>
      </c>
      <c r="CF10" s="39">
        <v>57</v>
      </c>
      <c r="CG10" s="39">
        <v>63</v>
      </c>
      <c r="CH10" s="43">
        <v>63</v>
      </c>
      <c r="CI10" s="34"/>
      <c r="CJ10" s="134">
        <v>-45</v>
      </c>
      <c r="CK10" s="136"/>
      <c r="CL10" s="39">
        <v>70</v>
      </c>
      <c r="CM10" s="39">
        <v>97</v>
      </c>
      <c r="CN10" s="39">
        <v>89</v>
      </c>
      <c r="CO10" s="39">
        <v>59</v>
      </c>
      <c r="CP10" s="39">
        <v>58</v>
      </c>
      <c r="CQ10" s="39">
        <v>70</v>
      </c>
      <c r="CR10" s="39">
        <v>55</v>
      </c>
      <c r="CS10" s="39">
        <v>61</v>
      </c>
      <c r="CT10" s="43">
        <v>77</v>
      </c>
    </row>
    <row r="11" spans="1:99" x14ac:dyDescent="0.25">
      <c r="D11" s="83">
        <v>-30</v>
      </c>
      <c r="E11" s="19"/>
      <c r="F11" s="83">
        <v>69</v>
      </c>
      <c r="G11" s="16">
        <v>69</v>
      </c>
      <c r="H11" s="16">
        <v>69</v>
      </c>
      <c r="I11" s="16">
        <v>63</v>
      </c>
      <c r="J11" s="34" t="s">
        <v>10</v>
      </c>
      <c r="K11" s="16">
        <v>60</v>
      </c>
      <c r="L11" s="16">
        <v>56</v>
      </c>
      <c r="M11" s="16">
        <v>66</v>
      </c>
      <c r="N11" s="32">
        <v>64</v>
      </c>
      <c r="P11" s="83">
        <v>-30</v>
      </c>
      <c r="Q11" s="132"/>
      <c r="R11" s="16">
        <v>93</v>
      </c>
      <c r="S11" s="16">
        <v>65</v>
      </c>
      <c r="T11" s="16">
        <v>69</v>
      </c>
      <c r="U11" s="16">
        <v>66</v>
      </c>
      <c r="V11" s="34" t="s">
        <v>10</v>
      </c>
      <c r="W11" s="16">
        <v>57</v>
      </c>
      <c r="X11" s="16">
        <v>80</v>
      </c>
      <c r="Y11" s="16">
        <v>68</v>
      </c>
      <c r="Z11" s="32">
        <v>55</v>
      </c>
      <c r="AA11" s="34"/>
      <c r="AB11" s="83">
        <v>-30</v>
      </c>
      <c r="AC11" s="132"/>
      <c r="AD11" s="16">
        <v>74</v>
      </c>
      <c r="AE11" s="16">
        <v>67</v>
      </c>
      <c r="AF11" s="16">
        <v>71</v>
      </c>
      <c r="AG11" s="34" t="s">
        <v>10</v>
      </c>
      <c r="AH11" s="34" t="s">
        <v>10</v>
      </c>
      <c r="AI11" s="16">
        <v>76</v>
      </c>
      <c r="AJ11" s="16">
        <v>53</v>
      </c>
      <c r="AK11" s="16">
        <v>65</v>
      </c>
      <c r="AL11" s="32">
        <v>65</v>
      </c>
      <c r="AM11" s="34"/>
      <c r="AN11" s="83">
        <v>-30</v>
      </c>
      <c r="AO11" s="32"/>
      <c r="AP11" s="16">
        <v>68</v>
      </c>
      <c r="AQ11" s="16">
        <v>67</v>
      </c>
      <c r="AR11" s="16">
        <v>77</v>
      </c>
      <c r="AS11" s="34" t="s">
        <v>10</v>
      </c>
      <c r="AT11" s="34" t="s">
        <v>10</v>
      </c>
      <c r="AU11" s="16">
        <v>81</v>
      </c>
      <c r="AV11" s="16">
        <v>76</v>
      </c>
      <c r="AW11" s="16">
        <v>80</v>
      </c>
      <c r="AX11" s="32">
        <v>65</v>
      </c>
      <c r="AY11" s="34"/>
      <c r="AZ11" s="83">
        <v>-30</v>
      </c>
      <c r="BA11" s="32"/>
      <c r="BB11" s="16">
        <v>72</v>
      </c>
      <c r="BC11" s="16">
        <v>60</v>
      </c>
      <c r="BD11" s="16">
        <v>74</v>
      </c>
      <c r="BE11" s="16">
        <v>64</v>
      </c>
      <c r="BF11" s="34" t="s">
        <v>10</v>
      </c>
      <c r="BG11" s="16">
        <v>66</v>
      </c>
      <c r="BH11" s="16">
        <v>55</v>
      </c>
      <c r="BI11" s="16">
        <v>67</v>
      </c>
      <c r="BJ11" s="32">
        <v>62</v>
      </c>
      <c r="BK11" s="34"/>
      <c r="BL11" s="83">
        <v>-30</v>
      </c>
      <c r="BM11" s="132"/>
      <c r="BN11" s="16">
        <v>69</v>
      </c>
      <c r="BO11" s="16">
        <v>105</v>
      </c>
      <c r="BP11" s="16">
        <v>78</v>
      </c>
      <c r="BQ11" s="16">
        <v>95</v>
      </c>
      <c r="BR11" s="34" t="s">
        <v>10</v>
      </c>
      <c r="BS11" s="16">
        <v>80</v>
      </c>
      <c r="BT11" s="16">
        <v>64</v>
      </c>
      <c r="BU11" s="16">
        <v>78</v>
      </c>
      <c r="BV11" s="32">
        <v>64</v>
      </c>
      <c r="BW11" s="34"/>
      <c r="BX11" s="83">
        <v>-30</v>
      </c>
      <c r="BY11" s="132"/>
      <c r="BZ11" s="83">
        <v>75</v>
      </c>
      <c r="CA11" s="16">
        <v>81</v>
      </c>
      <c r="CB11" s="16">
        <v>73</v>
      </c>
      <c r="CC11" s="16">
        <v>69</v>
      </c>
      <c r="CD11" s="16">
        <v>57</v>
      </c>
      <c r="CE11" s="16">
        <v>67</v>
      </c>
      <c r="CF11" s="16">
        <v>52</v>
      </c>
      <c r="CG11" s="16">
        <v>64</v>
      </c>
      <c r="CH11" s="32">
        <v>63</v>
      </c>
      <c r="CI11" s="34"/>
      <c r="CJ11" s="83">
        <v>-30</v>
      </c>
      <c r="CK11" s="132"/>
      <c r="CL11" s="16">
        <v>83</v>
      </c>
      <c r="CM11" s="16">
        <v>105</v>
      </c>
      <c r="CN11" s="16">
        <v>90</v>
      </c>
      <c r="CO11" s="16">
        <v>60</v>
      </c>
      <c r="CP11" s="16">
        <v>68</v>
      </c>
      <c r="CQ11" s="16">
        <v>82</v>
      </c>
      <c r="CR11" s="16">
        <v>53</v>
      </c>
      <c r="CS11" s="16">
        <v>66</v>
      </c>
      <c r="CT11" s="32">
        <v>60</v>
      </c>
    </row>
    <row r="12" spans="1:99" x14ac:dyDescent="0.25">
      <c r="D12" s="83">
        <v>-15</v>
      </c>
      <c r="E12" s="19"/>
      <c r="F12" s="83">
        <v>73</v>
      </c>
      <c r="G12" s="16">
        <v>65</v>
      </c>
      <c r="H12" s="16">
        <v>70</v>
      </c>
      <c r="I12" s="16">
        <v>67</v>
      </c>
      <c r="J12" s="34" t="s">
        <v>10</v>
      </c>
      <c r="K12" s="16">
        <v>60</v>
      </c>
      <c r="L12" s="16">
        <v>56</v>
      </c>
      <c r="M12" s="16">
        <v>67</v>
      </c>
      <c r="N12" s="32">
        <v>60</v>
      </c>
      <c r="P12" s="83">
        <v>-15</v>
      </c>
      <c r="Q12" s="132"/>
      <c r="R12" s="16">
        <v>110</v>
      </c>
      <c r="S12" s="16">
        <v>101</v>
      </c>
      <c r="T12" s="16">
        <v>96</v>
      </c>
      <c r="U12" s="16">
        <v>92</v>
      </c>
      <c r="V12" s="34" t="s">
        <v>10</v>
      </c>
      <c r="W12" s="16">
        <v>84</v>
      </c>
      <c r="X12" s="16">
        <v>75</v>
      </c>
      <c r="Y12" s="16">
        <v>80</v>
      </c>
      <c r="Z12" s="32">
        <v>68</v>
      </c>
      <c r="AA12" s="34"/>
      <c r="AB12" s="83">
        <v>-15</v>
      </c>
      <c r="AC12" s="132"/>
      <c r="AD12" s="16">
        <v>78</v>
      </c>
      <c r="AE12" s="16">
        <v>78</v>
      </c>
      <c r="AF12" s="16">
        <v>73</v>
      </c>
      <c r="AG12" s="34" t="s">
        <v>10</v>
      </c>
      <c r="AH12" s="34" t="s">
        <v>10</v>
      </c>
      <c r="AI12" s="16">
        <v>75</v>
      </c>
      <c r="AJ12" s="16">
        <v>74</v>
      </c>
      <c r="AK12" s="16">
        <v>64</v>
      </c>
      <c r="AL12" s="32">
        <v>65</v>
      </c>
      <c r="AM12" s="34"/>
      <c r="AN12" s="83">
        <v>-15</v>
      </c>
      <c r="AO12" s="32"/>
      <c r="AP12" s="16">
        <v>90</v>
      </c>
      <c r="AQ12" s="16">
        <v>101</v>
      </c>
      <c r="AR12" s="16">
        <v>90</v>
      </c>
      <c r="AS12" s="34" t="s">
        <v>10</v>
      </c>
      <c r="AT12" s="34" t="s">
        <v>10</v>
      </c>
      <c r="AU12" s="16">
        <v>81</v>
      </c>
      <c r="AV12" s="16">
        <v>75</v>
      </c>
      <c r="AW12" s="16">
        <v>78</v>
      </c>
      <c r="AX12" s="32">
        <v>79</v>
      </c>
      <c r="AY12" s="34"/>
      <c r="AZ12" s="83">
        <v>-15</v>
      </c>
      <c r="BA12" s="32"/>
      <c r="BB12" s="16">
        <v>74</v>
      </c>
      <c r="BC12" s="16">
        <v>61</v>
      </c>
      <c r="BD12" s="16">
        <v>70</v>
      </c>
      <c r="BE12" s="16">
        <v>67</v>
      </c>
      <c r="BF12" s="34" t="s">
        <v>10</v>
      </c>
      <c r="BG12" s="16">
        <v>64</v>
      </c>
      <c r="BH12" s="16">
        <v>55</v>
      </c>
      <c r="BI12" s="16">
        <v>65</v>
      </c>
      <c r="BJ12" s="32">
        <v>58</v>
      </c>
      <c r="BK12" s="34"/>
      <c r="BL12" s="83">
        <v>-15</v>
      </c>
      <c r="BM12" s="132"/>
      <c r="BN12" s="16">
        <v>87</v>
      </c>
      <c r="BO12" s="16">
        <v>98</v>
      </c>
      <c r="BP12" s="16">
        <v>85</v>
      </c>
      <c r="BQ12" s="16">
        <v>94</v>
      </c>
      <c r="BR12" s="34" t="s">
        <v>10</v>
      </c>
      <c r="BS12" s="16">
        <v>81</v>
      </c>
      <c r="BT12" s="16">
        <v>83</v>
      </c>
      <c r="BU12" s="16">
        <v>79</v>
      </c>
      <c r="BV12" s="32">
        <v>86</v>
      </c>
      <c r="BW12" s="34"/>
      <c r="BX12" s="83">
        <v>-15</v>
      </c>
      <c r="BY12" s="132"/>
      <c r="BZ12" s="83">
        <v>84</v>
      </c>
      <c r="CA12" s="16">
        <v>78</v>
      </c>
      <c r="CB12" s="16">
        <v>69</v>
      </c>
      <c r="CC12" s="16">
        <v>67</v>
      </c>
      <c r="CD12" s="16">
        <v>51</v>
      </c>
      <c r="CE12" s="16">
        <v>61</v>
      </c>
      <c r="CF12" s="16">
        <v>54</v>
      </c>
      <c r="CG12" s="16">
        <v>67</v>
      </c>
      <c r="CH12" s="32">
        <v>62</v>
      </c>
      <c r="CI12" s="34"/>
      <c r="CJ12" s="83">
        <v>-15</v>
      </c>
      <c r="CK12" s="132"/>
      <c r="CL12" s="16">
        <v>85</v>
      </c>
      <c r="CM12" s="16">
        <v>98</v>
      </c>
      <c r="CN12" s="16">
        <v>92</v>
      </c>
      <c r="CO12" s="16">
        <v>94</v>
      </c>
      <c r="CP12" s="16">
        <v>81</v>
      </c>
      <c r="CQ12" s="16">
        <v>82</v>
      </c>
      <c r="CR12" s="16">
        <v>74</v>
      </c>
      <c r="CS12" s="16">
        <v>78</v>
      </c>
      <c r="CT12" s="32">
        <v>83</v>
      </c>
    </row>
    <row r="13" spans="1:99" x14ac:dyDescent="0.25">
      <c r="D13" s="83">
        <v>0</v>
      </c>
      <c r="E13" s="19"/>
      <c r="F13" s="83">
        <v>74</v>
      </c>
      <c r="G13" s="16">
        <v>58</v>
      </c>
      <c r="H13" s="16">
        <v>71</v>
      </c>
      <c r="I13" s="16">
        <v>75</v>
      </c>
      <c r="J13" s="34" t="s">
        <v>10</v>
      </c>
      <c r="K13" s="16">
        <v>61</v>
      </c>
      <c r="L13" s="16">
        <v>58</v>
      </c>
      <c r="M13" s="16">
        <v>65</v>
      </c>
      <c r="N13" s="32">
        <v>62</v>
      </c>
      <c r="P13" s="83">
        <v>0</v>
      </c>
      <c r="Q13" s="132"/>
      <c r="R13" s="16">
        <v>90</v>
      </c>
      <c r="S13" s="16">
        <v>94</v>
      </c>
      <c r="T13" s="16">
        <v>97</v>
      </c>
      <c r="U13" s="16">
        <v>92</v>
      </c>
      <c r="V13" s="34" t="s">
        <v>10</v>
      </c>
      <c r="W13" s="16">
        <v>85</v>
      </c>
      <c r="X13" s="16">
        <v>72</v>
      </c>
      <c r="Y13" s="16">
        <v>77</v>
      </c>
      <c r="Z13" s="32">
        <v>72</v>
      </c>
      <c r="AA13" s="34"/>
      <c r="AB13" s="83">
        <v>0</v>
      </c>
      <c r="AC13" s="132"/>
      <c r="AD13" s="16">
        <v>74</v>
      </c>
      <c r="AE13" s="16">
        <v>69</v>
      </c>
      <c r="AF13" s="16">
        <v>67</v>
      </c>
      <c r="AG13" s="34" t="s">
        <v>10</v>
      </c>
      <c r="AH13" s="34" t="s">
        <v>10</v>
      </c>
      <c r="AI13" s="16">
        <v>73</v>
      </c>
      <c r="AJ13" s="16">
        <v>77</v>
      </c>
      <c r="AK13" s="16">
        <v>69</v>
      </c>
      <c r="AL13" s="32">
        <v>69</v>
      </c>
      <c r="AM13" s="34"/>
      <c r="AN13" s="83">
        <v>0</v>
      </c>
      <c r="AO13" s="32"/>
      <c r="AP13" s="16">
        <v>85</v>
      </c>
      <c r="AQ13" s="16">
        <v>97</v>
      </c>
      <c r="AR13" s="16">
        <v>95</v>
      </c>
      <c r="AS13" s="34" t="s">
        <v>10</v>
      </c>
      <c r="AT13" s="34" t="s">
        <v>10</v>
      </c>
      <c r="AU13" s="16">
        <v>82</v>
      </c>
      <c r="AV13" s="16">
        <v>72</v>
      </c>
      <c r="AW13" s="16">
        <v>81</v>
      </c>
      <c r="AX13" s="32">
        <v>77</v>
      </c>
      <c r="AY13" s="34"/>
      <c r="AZ13" s="83">
        <v>0</v>
      </c>
      <c r="BA13" s="32"/>
      <c r="BB13" s="16">
        <v>69</v>
      </c>
      <c r="BC13" s="16">
        <v>74</v>
      </c>
      <c r="BD13" s="16">
        <v>70</v>
      </c>
      <c r="BE13" s="16">
        <v>83</v>
      </c>
      <c r="BF13" s="34" t="s">
        <v>10</v>
      </c>
      <c r="BG13" s="16">
        <v>67</v>
      </c>
      <c r="BH13" s="16">
        <v>57</v>
      </c>
      <c r="BI13" s="16">
        <v>62</v>
      </c>
      <c r="BJ13" s="32">
        <v>56</v>
      </c>
      <c r="BK13" s="34"/>
      <c r="BL13" s="83">
        <v>0</v>
      </c>
      <c r="BM13" s="132"/>
      <c r="BN13" s="16">
        <v>86</v>
      </c>
      <c r="BO13" s="16">
        <v>97</v>
      </c>
      <c r="BP13" s="16">
        <v>112</v>
      </c>
      <c r="BQ13" s="16">
        <v>91</v>
      </c>
      <c r="BR13" s="34" t="s">
        <v>10</v>
      </c>
      <c r="BS13" s="16">
        <v>82</v>
      </c>
      <c r="BT13" s="16">
        <v>82</v>
      </c>
      <c r="BU13" s="16">
        <v>78</v>
      </c>
      <c r="BV13" s="32">
        <v>80</v>
      </c>
      <c r="BW13" s="34"/>
      <c r="BX13" s="83">
        <v>0</v>
      </c>
      <c r="BY13" s="132"/>
      <c r="BZ13" s="83">
        <v>87</v>
      </c>
      <c r="CA13" s="16">
        <v>102</v>
      </c>
      <c r="CB13" s="16">
        <v>74</v>
      </c>
      <c r="CC13" s="16">
        <v>70</v>
      </c>
      <c r="CD13" s="16">
        <v>57</v>
      </c>
      <c r="CE13" s="16">
        <v>69</v>
      </c>
      <c r="CF13" s="16">
        <v>55</v>
      </c>
      <c r="CG13" s="16">
        <v>72</v>
      </c>
      <c r="CH13" s="32">
        <v>62</v>
      </c>
      <c r="CI13" s="34"/>
      <c r="CJ13" s="83">
        <v>0</v>
      </c>
      <c r="CK13" s="132"/>
      <c r="CL13" s="16">
        <v>86</v>
      </c>
      <c r="CM13" s="16">
        <v>97</v>
      </c>
      <c r="CN13" s="16">
        <v>93</v>
      </c>
      <c r="CO13" s="16">
        <v>93</v>
      </c>
      <c r="CP13" s="16">
        <v>91</v>
      </c>
      <c r="CQ13" s="16">
        <v>81</v>
      </c>
      <c r="CR13" s="16">
        <v>77</v>
      </c>
      <c r="CS13" s="16">
        <v>77</v>
      </c>
      <c r="CT13" s="32">
        <v>85</v>
      </c>
    </row>
    <row r="14" spans="1:99" x14ac:dyDescent="0.25">
      <c r="D14" s="83">
        <v>15</v>
      </c>
      <c r="E14" s="19"/>
      <c r="F14" s="83">
        <v>66</v>
      </c>
      <c r="G14" s="16">
        <v>68</v>
      </c>
      <c r="H14" s="16">
        <v>63</v>
      </c>
      <c r="I14" s="16">
        <v>70</v>
      </c>
      <c r="J14" s="34" t="s">
        <v>10</v>
      </c>
      <c r="K14" s="16">
        <v>61</v>
      </c>
      <c r="L14" s="16">
        <v>56</v>
      </c>
      <c r="M14" s="16">
        <v>71</v>
      </c>
      <c r="N14" s="32">
        <v>56</v>
      </c>
      <c r="P14" s="83">
        <v>15</v>
      </c>
      <c r="Q14" s="132"/>
      <c r="R14" s="16">
        <v>100</v>
      </c>
      <c r="S14" s="16">
        <v>90</v>
      </c>
      <c r="T14" s="16">
        <v>94</v>
      </c>
      <c r="U14" s="16">
        <v>89</v>
      </c>
      <c r="V14" s="34" t="s">
        <v>10</v>
      </c>
      <c r="W14" s="16">
        <v>86</v>
      </c>
      <c r="X14" s="16">
        <v>71</v>
      </c>
      <c r="Y14" s="16">
        <v>79</v>
      </c>
      <c r="Z14" s="32">
        <v>76</v>
      </c>
      <c r="AA14" s="34"/>
      <c r="AB14" s="83">
        <v>15</v>
      </c>
      <c r="AC14" s="132"/>
      <c r="AD14" s="16">
        <v>72</v>
      </c>
      <c r="AE14" s="16">
        <v>82</v>
      </c>
      <c r="AF14" s="16">
        <v>68</v>
      </c>
      <c r="AG14" s="34" t="s">
        <v>10</v>
      </c>
      <c r="AH14" s="34" t="s">
        <v>10</v>
      </c>
      <c r="AI14" s="16">
        <v>69</v>
      </c>
      <c r="AJ14" s="16">
        <v>87</v>
      </c>
      <c r="AK14" s="16">
        <v>69</v>
      </c>
      <c r="AL14" s="32">
        <v>72</v>
      </c>
      <c r="AM14" s="34"/>
      <c r="AN14" s="83">
        <v>15</v>
      </c>
      <c r="AO14" s="32"/>
      <c r="AP14" s="16">
        <v>96</v>
      </c>
      <c r="AQ14" s="16">
        <v>104</v>
      </c>
      <c r="AR14" s="16">
        <v>97</v>
      </c>
      <c r="AS14" s="34" t="s">
        <v>10</v>
      </c>
      <c r="AT14" s="34" t="s">
        <v>10</v>
      </c>
      <c r="AU14" s="16">
        <v>84</v>
      </c>
      <c r="AV14" s="16">
        <v>74</v>
      </c>
      <c r="AW14" s="16">
        <v>80</v>
      </c>
      <c r="AX14" s="32">
        <v>75</v>
      </c>
      <c r="AY14" s="34"/>
      <c r="AZ14" s="83">
        <v>15</v>
      </c>
      <c r="BA14" s="32"/>
      <c r="BB14" s="16">
        <v>81</v>
      </c>
      <c r="BC14" s="16">
        <v>87</v>
      </c>
      <c r="BD14" s="16">
        <v>76</v>
      </c>
      <c r="BE14" s="16">
        <v>77</v>
      </c>
      <c r="BF14" s="34" t="s">
        <v>10</v>
      </c>
      <c r="BG14" s="16">
        <v>88</v>
      </c>
      <c r="BH14" s="16">
        <v>60</v>
      </c>
      <c r="BI14" s="16">
        <v>83</v>
      </c>
      <c r="BJ14" s="32">
        <v>63</v>
      </c>
      <c r="BK14" s="34"/>
      <c r="BL14" s="83">
        <v>15</v>
      </c>
      <c r="BM14" s="132"/>
      <c r="BN14" s="16">
        <v>109</v>
      </c>
      <c r="BO14" s="16">
        <v>121</v>
      </c>
      <c r="BP14" s="16">
        <v>104</v>
      </c>
      <c r="BQ14" s="16">
        <v>98</v>
      </c>
      <c r="BR14" s="34" t="s">
        <v>10</v>
      </c>
      <c r="BS14" s="16">
        <v>100</v>
      </c>
      <c r="BT14" s="16">
        <v>80</v>
      </c>
      <c r="BU14" s="16">
        <v>90</v>
      </c>
      <c r="BV14" s="32">
        <v>81</v>
      </c>
      <c r="BW14" s="34"/>
      <c r="BX14" s="83">
        <v>15</v>
      </c>
      <c r="BY14" s="132"/>
      <c r="BZ14" s="83">
        <v>97</v>
      </c>
      <c r="CA14" s="16">
        <v>96</v>
      </c>
      <c r="CB14" s="16">
        <v>75</v>
      </c>
      <c r="CC14" s="16">
        <v>81</v>
      </c>
      <c r="CD14" s="16">
        <v>60</v>
      </c>
      <c r="CE14" s="16">
        <v>82</v>
      </c>
      <c r="CF14" s="16">
        <v>62</v>
      </c>
      <c r="CG14" s="16">
        <v>78</v>
      </c>
      <c r="CH14" s="32">
        <v>67</v>
      </c>
      <c r="CI14" s="34"/>
      <c r="CJ14" s="83">
        <v>15</v>
      </c>
      <c r="CK14" s="132"/>
      <c r="CL14" s="16">
        <v>106</v>
      </c>
      <c r="CM14" s="16">
        <v>121</v>
      </c>
      <c r="CN14" s="16">
        <v>110</v>
      </c>
      <c r="CO14" s="16">
        <v>101</v>
      </c>
      <c r="CP14" s="16">
        <v>109</v>
      </c>
      <c r="CQ14" s="16">
        <v>98</v>
      </c>
      <c r="CR14" s="16">
        <v>87</v>
      </c>
      <c r="CS14" s="16">
        <v>78</v>
      </c>
      <c r="CT14" s="32">
        <v>96</v>
      </c>
    </row>
    <row r="15" spans="1:99" x14ac:dyDescent="0.25">
      <c r="D15" s="83">
        <v>30</v>
      </c>
      <c r="E15" s="19"/>
      <c r="F15" s="83">
        <v>74</v>
      </c>
      <c r="G15" s="16">
        <v>56</v>
      </c>
      <c r="H15" s="16">
        <v>62</v>
      </c>
      <c r="I15" s="16">
        <v>72</v>
      </c>
      <c r="J15" s="34" t="s">
        <v>10</v>
      </c>
      <c r="K15" s="16">
        <v>60</v>
      </c>
      <c r="L15" s="16">
        <v>56</v>
      </c>
      <c r="M15" s="16">
        <v>70</v>
      </c>
      <c r="N15" s="32">
        <v>56</v>
      </c>
      <c r="P15" s="83">
        <v>30</v>
      </c>
      <c r="Q15" s="132"/>
      <c r="R15" s="16">
        <v>109</v>
      </c>
      <c r="S15" s="16">
        <v>88</v>
      </c>
      <c r="T15" s="16">
        <v>99</v>
      </c>
      <c r="U15" s="16">
        <v>88</v>
      </c>
      <c r="V15" s="34" t="s">
        <v>10</v>
      </c>
      <c r="W15" s="16">
        <v>87</v>
      </c>
      <c r="X15" s="16">
        <v>71</v>
      </c>
      <c r="Y15" s="16">
        <v>76</v>
      </c>
      <c r="Z15" s="32">
        <v>74</v>
      </c>
      <c r="AA15" s="34"/>
      <c r="AB15" s="83">
        <v>30</v>
      </c>
      <c r="AC15" s="132"/>
      <c r="AD15" s="16">
        <v>73</v>
      </c>
      <c r="AE15" s="16">
        <v>88</v>
      </c>
      <c r="AF15" s="16">
        <v>64</v>
      </c>
      <c r="AG15" s="34" t="s">
        <v>10</v>
      </c>
      <c r="AH15" s="34" t="s">
        <v>10</v>
      </c>
      <c r="AI15" s="16">
        <v>80</v>
      </c>
      <c r="AJ15" s="16">
        <v>96</v>
      </c>
      <c r="AK15" s="16">
        <v>71</v>
      </c>
      <c r="AL15" s="32">
        <v>62</v>
      </c>
      <c r="AM15" s="34"/>
      <c r="AN15" s="83">
        <v>30</v>
      </c>
      <c r="AO15" s="32"/>
      <c r="AP15" s="16">
        <v>89</v>
      </c>
      <c r="AQ15" s="16">
        <v>105</v>
      </c>
      <c r="AR15" s="16">
        <v>97</v>
      </c>
      <c r="AS15" s="34" t="s">
        <v>10</v>
      </c>
      <c r="AT15" s="34" t="s">
        <v>10</v>
      </c>
      <c r="AU15" s="16">
        <v>85</v>
      </c>
      <c r="AV15" s="16">
        <v>95</v>
      </c>
      <c r="AW15" s="16">
        <v>81</v>
      </c>
      <c r="AX15" s="32">
        <v>84</v>
      </c>
      <c r="AY15" s="34"/>
      <c r="AZ15" s="83">
        <v>30</v>
      </c>
      <c r="BA15" s="32"/>
      <c r="BB15" s="16">
        <v>85</v>
      </c>
      <c r="BC15" s="16">
        <v>86</v>
      </c>
      <c r="BD15" s="16">
        <v>74</v>
      </c>
      <c r="BE15" s="16">
        <v>70</v>
      </c>
      <c r="BF15" s="34" t="s">
        <v>10</v>
      </c>
      <c r="BG15" s="16">
        <v>85</v>
      </c>
      <c r="BH15" s="16">
        <v>62</v>
      </c>
      <c r="BI15" s="16">
        <v>78</v>
      </c>
      <c r="BJ15" s="32">
        <v>71</v>
      </c>
      <c r="BK15" s="34"/>
      <c r="BL15" s="83">
        <v>30</v>
      </c>
      <c r="BM15" s="132"/>
      <c r="BN15" s="16">
        <v>105</v>
      </c>
      <c r="BO15" s="16">
        <v>115</v>
      </c>
      <c r="BP15" s="16">
        <v>105</v>
      </c>
      <c r="BQ15" s="16">
        <v>97</v>
      </c>
      <c r="BR15" s="34" t="s">
        <v>10</v>
      </c>
      <c r="BS15" s="16">
        <v>97</v>
      </c>
      <c r="BT15" s="16">
        <v>85</v>
      </c>
      <c r="BU15" s="16">
        <v>92</v>
      </c>
      <c r="BV15" s="32">
        <v>94</v>
      </c>
      <c r="BW15" s="34"/>
      <c r="BX15" s="83">
        <v>30</v>
      </c>
      <c r="BY15" s="132"/>
      <c r="BZ15" s="83">
        <v>103</v>
      </c>
      <c r="CA15" s="16">
        <v>91</v>
      </c>
      <c r="CB15" s="16">
        <v>75</v>
      </c>
      <c r="CC15" s="16">
        <v>73</v>
      </c>
      <c r="CD15" s="16">
        <v>63</v>
      </c>
      <c r="CE15" s="16">
        <v>81</v>
      </c>
      <c r="CF15" s="16">
        <v>65</v>
      </c>
      <c r="CG15" s="16">
        <v>81</v>
      </c>
      <c r="CH15" s="32">
        <v>66</v>
      </c>
      <c r="CI15" s="34"/>
      <c r="CJ15" s="83">
        <v>30</v>
      </c>
      <c r="CK15" s="132"/>
      <c r="CL15" s="16">
        <v>109</v>
      </c>
      <c r="CM15" s="16">
        <v>115</v>
      </c>
      <c r="CN15" s="16">
        <v>109</v>
      </c>
      <c r="CO15" s="16">
        <v>97</v>
      </c>
      <c r="CP15" s="16">
        <v>115</v>
      </c>
      <c r="CQ15" s="16">
        <v>97</v>
      </c>
      <c r="CR15" s="16">
        <v>96</v>
      </c>
      <c r="CS15" s="16">
        <v>85</v>
      </c>
      <c r="CT15" s="32">
        <v>93</v>
      </c>
    </row>
    <row r="16" spans="1:99" ht="14.4" x14ac:dyDescent="0.3">
      <c r="D16" s="83">
        <v>60</v>
      </c>
      <c r="E16" s="19"/>
      <c r="F16" s="83">
        <v>72</v>
      </c>
      <c r="G16" s="16">
        <v>66</v>
      </c>
      <c r="H16" s="16">
        <v>72</v>
      </c>
      <c r="I16" s="16">
        <v>70</v>
      </c>
      <c r="J16" s="34" t="s">
        <v>10</v>
      </c>
      <c r="K16" s="16">
        <v>70</v>
      </c>
      <c r="L16" s="16">
        <v>55</v>
      </c>
      <c r="M16" s="16">
        <v>74</v>
      </c>
      <c r="N16" s="32">
        <v>58</v>
      </c>
      <c r="P16" s="83">
        <v>60</v>
      </c>
      <c r="Q16" s="132"/>
      <c r="R16" s="16">
        <v>93</v>
      </c>
      <c r="S16" s="16">
        <v>89</v>
      </c>
      <c r="T16" s="16">
        <v>96</v>
      </c>
      <c r="U16" s="16">
        <v>88</v>
      </c>
      <c r="V16" s="34" t="s">
        <v>10</v>
      </c>
      <c r="W16" s="16">
        <v>86</v>
      </c>
      <c r="X16" s="16">
        <v>70</v>
      </c>
      <c r="Y16" s="16">
        <v>76</v>
      </c>
      <c r="Z16" s="32">
        <v>72</v>
      </c>
      <c r="AA16" s="34"/>
      <c r="AB16" s="83">
        <v>60</v>
      </c>
      <c r="AC16" s="132"/>
      <c r="AD16" s="16">
        <v>74</v>
      </c>
      <c r="AE16" s="16">
        <v>77</v>
      </c>
      <c r="AF16" s="16">
        <v>74</v>
      </c>
      <c r="AG16" s="34" t="s">
        <v>10</v>
      </c>
      <c r="AH16" s="34" t="s">
        <v>10</v>
      </c>
      <c r="AI16" s="16">
        <v>76</v>
      </c>
      <c r="AJ16" s="16">
        <v>94</v>
      </c>
      <c r="AK16" s="16">
        <v>69</v>
      </c>
      <c r="AL16" s="32">
        <v>57</v>
      </c>
      <c r="AM16" s="34"/>
      <c r="AN16" s="83">
        <v>60</v>
      </c>
      <c r="AO16" s="32"/>
      <c r="AP16" s="16">
        <v>91</v>
      </c>
      <c r="AQ16" s="16">
        <v>103</v>
      </c>
      <c r="AR16" s="16">
        <v>94</v>
      </c>
      <c r="AS16" s="34" t="s">
        <v>10</v>
      </c>
      <c r="AT16" s="34" t="s">
        <v>10</v>
      </c>
      <c r="AU16" s="16">
        <v>81</v>
      </c>
      <c r="AV16" s="16">
        <v>78</v>
      </c>
      <c r="AW16" s="16">
        <v>76</v>
      </c>
      <c r="AX16" s="32">
        <v>78</v>
      </c>
      <c r="AY16" s="34"/>
      <c r="AZ16" s="83">
        <v>60</v>
      </c>
      <c r="BA16" s="32"/>
      <c r="BB16" s="16">
        <v>93</v>
      </c>
      <c r="BC16" s="16">
        <v>70</v>
      </c>
      <c r="BD16" s="16">
        <v>76</v>
      </c>
      <c r="BE16" s="16">
        <v>70</v>
      </c>
      <c r="BF16" s="34" t="s">
        <v>10</v>
      </c>
      <c r="BG16" s="16">
        <v>83</v>
      </c>
      <c r="BH16" s="16">
        <v>68</v>
      </c>
      <c r="BI16" s="16">
        <v>78</v>
      </c>
      <c r="BJ16" s="32">
        <v>67</v>
      </c>
      <c r="BK16" s="34"/>
      <c r="BL16" s="83">
        <v>60</v>
      </c>
      <c r="BM16" s="132"/>
      <c r="BN16" s="16">
        <v>107</v>
      </c>
      <c r="BO16" s="16">
        <v>106</v>
      </c>
      <c r="BP16" s="16">
        <v>99</v>
      </c>
      <c r="BQ16" s="16">
        <v>91</v>
      </c>
      <c r="BR16" s="34" t="s">
        <v>10</v>
      </c>
      <c r="BS16" s="16">
        <v>97</v>
      </c>
      <c r="BT16" s="16">
        <v>90</v>
      </c>
      <c r="BU16" s="16">
        <v>93</v>
      </c>
      <c r="BV16" s="32">
        <v>94</v>
      </c>
      <c r="BW16" s="34"/>
      <c r="BX16" s="83">
        <v>60</v>
      </c>
      <c r="BY16" s="132"/>
      <c r="BZ16" s="83">
        <v>95</v>
      </c>
      <c r="CA16" s="16">
        <v>90</v>
      </c>
      <c r="CB16" s="16">
        <v>72</v>
      </c>
      <c r="CC16" s="16">
        <v>67</v>
      </c>
      <c r="CD16" s="16">
        <v>81</v>
      </c>
      <c r="CE16" s="138">
        <v>81</v>
      </c>
      <c r="CF16" s="138">
        <v>70</v>
      </c>
      <c r="CG16" s="16">
        <v>77</v>
      </c>
      <c r="CH16" s="32">
        <v>69</v>
      </c>
      <c r="CI16" s="34"/>
      <c r="CJ16" s="83">
        <v>60</v>
      </c>
      <c r="CK16" s="132"/>
      <c r="CL16" s="16">
        <v>107</v>
      </c>
      <c r="CM16" s="16">
        <v>106</v>
      </c>
      <c r="CN16" s="16">
        <v>104</v>
      </c>
      <c r="CO16" s="16">
        <v>92</v>
      </c>
      <c r="CP16" s="16">
        <v>118</v>
      </c>
      <c r="CQ16" s="16">
        <v>95</v>
      </c>
      <c r="CR16" s="16">
        <v>94</v>
      </c>
      <c r="CS16" s="16">
        <v>83</v>
      </c>
      <c r="CT16" s="32">
        <v>105</v>
      </c>
    </row>
    <row r="17" spans="1:98" ht="14.4" x14ac:dyDescent="0.3">
      <c r="D17" s="83">
        <v>90</v>
      </c>
      <c r="E17" s="19"/>
      <c r="F17" s="83">
        <v>71</v>
      </c>
      <c r="G17" s="16">
        <v>63</v>
      </c>
      <c r="H17" s="16">
        <v>60</v>
      </c>
      <c r="I17" s="16">
        <v>72</v>
      </c>
      <c r="J17" s="34" t="s">
        <v>10</v>
      </c>
      <c r="K17" s="16">
        <v>68</v>
      </c>
      <c r="L17" s="16">
        <v>61</v>
      </c>
      <c r="M17" s="16">
        <v>69</v>
      </c>
      <c r="N17" s="32">
        <v>55</v>
      </c>
      <c r="P17" s="83">
        <v>90</v>
      </c>
      <c r="Q17" s="132"/>
      <c r="R17" s="16">
        <v>101</v>
      </c>
      <c r="S17" s="16">
        <v>97</v>
      </c>
      <c r="T17" s="16">
        <v>97</v>
      </c>
      <c r="U17" s="16">
        <v>86</v>
      </c>
      <c r="V17" s="34" t="s">
        <v>10</v>
      </c>
      <c r="W17" s="16">
        <v>86</v>
      </c>
      <c r="X17" s="16">
        <v>69</v>
      </c>
      <c r="Y17" s="16">
        <v>78</v>
      </c>
      <c r="Z17" s="32">
        <v>75</v>
      </c>
      <c r="AA17" s="34"/>
      <c r="AB17" s="83">
        <v>90</v>
      </c>
      <c r="AC17" s="132"/>
      <c r="AD17" s="16">
        <v>85</v>
      </c>
      <c r="AE17" s="16">
        <v>83</v>
      </c>
      <c r="AF17" s="16">
        <v>71</v>
      </c>
      <c r="AG17" s="34" t="s">
        <v>10</v>
      </c>
      <c r="AH17" s="34" t="s">
        <v>10</v>
      </c>
      <c r="AI17" s="16">
        <v>66</v>
      </c>
      <c r="AJ17" s="16">
        <v>86</v>
      </c>
      <c r="AK17" s="16">
        <v>66</v>
      </c>
      <c r="AL17" s="32">
        <v>71</v>
      </c>
      <c r="AM17" s="34"/>
      <c r="AN17" s="83">
        <v>90</v>
      </c>
      <c r="AO17" s="32"/>
      <c r="AP17" s="16">
        <v>89</v>
      </c>
      <c r="AQ17" s="16">
        <v>98</v>
      </c>
      <c r="AR17" s="16">
        <v>99</v>
      </c>
      <c r="AS17" s="34" t="s">
        <v>10</v>
      </c>
      <c r="AT17" s="34" t="s">
        <v>10</v>
      </c>
      <c r="AU17" s="16">
        <v>81</v>
      </c>
      <c r="AV17" s="16">
        <v>76</v>
      </c>
      <c r="AW17" s="16">
        <v>76</v>
      </c>
      <c r="AX17" s="32">
        <v>80</v>
      </c>
      <c r="AY17" s="34"/>
      <c r="AZ17" s="83">
        <v>90</v>
      </c>
      <c r="BA17" s="32"/>
      <c r="BB17" s="16">
        <v>91</v>
      </c>
      <c r="BC17" s="16">
        <v>68</v>
      </c>
      <c r="BD17" s="16">
        <v>69</v>
      </c>
      <c r="BE17" s="16">
        <v>73</v>
      </c>
      <c r="BF17" s="34" t="s">
        <v>10</v>
      </c>
      <c r="BG17" s="16">
        <v>79</v>
      </c>
      <c r="BH17" s="16">
        <v>78</v>
      </c>
      <c r="BI17" s="16">
        <v>78</v>
      </c>
      <c r="BJ17" s="32">
        <v>61</v>
      </c>
      <c r="BK17" s="34"/>
      <c r="BL17" s="83">
        <v>90</v>
      </c>
      <c r="BM17" s="132"/>
      <c r="BN17" s="16">
        <v>104</v>
      </c>
      <c r="BO17" s="16">
        <v>98</v>
      </c>
      <c r="BP17" s="16">
        <v>95</v>
      </c>
      <c r="BQ17" s="16">
        <v>94</v>
      </c>
      <c r="BR17" s="34" t="s">
        <v>10</v>
      </c>
      <c r="BS17" s="16">
        <v>91</v>
      </c>
      <c r="BT17" s="16">
        <v>80</v>
      </c>
      <c r="BU17" s="16">
        <v>89</v>
      </c>
      <c r="BV17" s="32">
        <v>95</v>
      </c>
      <c r="BW17" s="34"/>
      <c r="BX17" s="83">
        <v>90</v>
      </c>
      <c r="BY17" s="132"/>
      <c r="BZ17" s="83">
        <v>96</v>
      </c>
      <c r="CA17" s="16">
        <v>85</v>
      </c>
      <c r="CB17" s="16">
        <v>74</v>
      </c>
      <c r="CC17" s="16">
        <v>81</v>
      </c>
      <c r="CD17" s="16">
        <v>57</v>
      </c>
      <c r="CE17" s="138">
        <v>85</v>
      </c>
      <c r="CF17" s="138">
        <v>60</v>
      </c>
      <c r="CG17" s="16">
        <v>74</v>
      </c>
      <c r="CH17" s="32">
        <v>62</v>
      </c>
      <c r="CI17" s="34"/>
      <c r="CJ17" s="83">
        <v>90</v>
      </c>
      <c r="CK17" s="132"/>
      <c r="CL17" s="16">
        <v>103</v>
      </c>
      <c r="CM17" s="16">
        <v>98</v>
      </c>
      <c r="CN17" s="16">
        <v>99</v>
      </c>
      <c r="CO17" s="16">
        <v>92</v>
      </c>
      <c r="CP17" s="16">
        <v>90</v>
      </c>
      <c r="CQ17" s="16">
        <v>91</v>
      </c>
      <c r="CR17" s="16">
        <v>86</v>
      </c>
      <c r="CS17" s="16">
        <v>83</v>
      </c>
      <c r="CT17" s="32">
        <v>104</v>
      </c>
    </row>
    <row r="18" spans="1:98" ht="14.4" x14ac:dyDescent="0.3">
      <c r="A18" s="65"/>
      <c r="D18" s="83">
        <v>120</v>
      </c>
      <c r="E18" s="19"/>
      <c r="F18" s="83">
        <v>73</v>
      </c>
      <c r="G18" s="16">
        <v>75</v>
      </c>
      <c r="H18" s="16">
        <v>66</v>
      </c>
      <c r="I18" s="16">
        <v>70</v>
      </c>
      <c r="J18" s="34" t="s">
        <v>10</v>
      </c>
      <c r="K18" s="16">
        <v>63</v>
      </c>
      <c r="L18" s="16">
        <v>65</v>
      </c>
      <c r="M18" s="16">
        <v>74</v>
      </c>
      <c r="N18" s="32">
        <v>56</v>
      </c>
      <c r="P18" s="83">
        <v>120</v>
      </c>
      <c r="Q18" s="132"/>
      <c r="R18" s="16">
        <v>99</v>
      </c>
      <c r="S18" s="16">
        <v>89</v>
      </c>
      <c r="T18" s="16">
        <v>95</v>
      </c>
      <c r="U18" s="16">
        <v>92</v>
      </c>
      <c r="V18" s="34" t="s">
        <v>10</v>
      </c>
      <c r="W18" s="16">
        <v>82</v>
      </c>
      <c r="X18" s="16">
        <v>71</v>
      </c>
      <c r="Y18" s="16">
        <v>75</v>
      </c>
      <c r="Z18" s="32">
        <v>82</v>
      </c>
      <c r="AA18" s="34"/>
      <c r="AB18" s="83">
        <v>120</v>
      </c>
      <c r="AC18" s="132"/>
      <c r="AD18" s="16">
        <v>76</v>
      </c>
      <c r="AE18" s="16">
        <v>85</v>
      </c>
      <c r="AF18" s="16">
        <v>76</v>
      </c>
      <c r="AG18" s="34" t="s">
        <v>10</v>
      </c>
      <c r="AH18" s="34" t="s">
        <v>10</v>
      </c>
      <c r="AI18" s="16">
        <v>74</v>
      </c>
      <c r="AJ18" s="16">
        <v>84</v>
      </c>
      <c r="AK18" s="16">
        <v>74</v>
      </c>
      <c r="AL18" s="32">
        <v>60</v>
      </c>
      <c r="AM18" s="34"/>
      <c r="AN18" s="83">
        <v>120</v>
      </c>
      <c r="AO18" s="32"/>
      <c r="AP18" s="16">
        <v>90</v>
      </c>
      <c r="AQ18" s="16">
        <v>100</v>
      </c>
      <c r="AR18" s="16">
        <v>96</v>
      </c>
      <c r="AS18" s="34" t="s">
        <v>10</v>
      </c>
      <c r="AT18" s="34" t="s">
        <v>10</v>
      </c>
      <c r="AU18" s="16">
        <v>81</v>
      </c>
      <c r="AV18" s="16">
        <v>78</v>
      </c>
      <c r="AW18" s="16">
        <v>75</v>
      </c>
      <c r="AX18" s="32">
        <v>83</v>
      </c>
      <c r="AY18" s="34"/>
      <c r="AZ18" s="83">
        <v>120</v>
      </c>
      <c r="BA18" s="32"/>
      <c r="BB18" s="16">
        <v>94</v>
      </c>
      <c r="BC18" s="16">
        <v>69</v>
      </c>
      <c r="BD18" s="16">
        <v>65</v>
      </c>
      <c r="BE18" s="16">
        <v>74</v>
      </c>
      <c r="BF18" s="34" t="s">
        <v>10</v>
      </c>
      <c r="BG18" s="16">
        <v>80</v>
      </c>
      <c r="BH18" s="16">
        <v>67</v>
      </c>
      <c r="BI18" s="16">
        <v>76</v>
      </c>
      <c r="BJ18" s="32">
        <v>74</v>
      </c>
      <c r="BK18" s="34"/>
      <c r="BL18" s="83">
        <v>120</v>
      </c>
      <c r="BM18" s="132"/>
      <c r="BN18" s="16">
        <v>106</v>
      </c>
      <c r="BO18" s="16">
        <v>102</v>
      </c>
      <c r="BP18" s="16">
        <v>93</v>
      </c>
      <c r="BQ18" s="16">
        <v>91</v>
      </c>
      <c r="BR18" s="34" t="s">
        <v>10</v>
      </c>
      <c r="BS18" s="16">
        <v>87</v>
      </c>
      <c r="BT18" s="16">
        <v>76</v>
      </c>
      <c r="BU18" s="16">
        <v>87</v>
      </c>
      <c r="BV18" s="32">
        <v>93</v>
      </c>
      <c r="BW18" s="34"/>
      <c r="BX18" s="83">
        <v>120</v>
      </c>
      <c r="BY18" s="132"/>
      <c r="BZ18" s="83">
        <v>89</v>
      </c>
      <c r="CA18" s="16">
        <v>88</v>
      </c>
      <c r="CB18" s="16">
        <v>73</v>
      </c>
      <c r="CC18" s="16">
        <v>70</v>
      </c>
      <c r="CD18" s="16">
        <v>57</v>
      </c>
      <c r="CE18" s="138">
        <v>81</v>
      </c>
      <c r="CF18" s="138">
        <v>59</v>
      </c>
      <c r="CG18" s="16">
        <v>73</v>
      </c>
      <c r="CH18" s="32">
        <v>63</v>
      </c>
      <c r="CI18" s="34"/>
      <c r="CJ18" s="83">
        <v>120</v>
      </c>
      <c r="CK18" s="132"/>
      <c r="CL18" s="16">
        <v>105</v>
      </c>
      <c r="CM18" s="16">
        <v>102</v>
      </c>
      <c r="CN18" s="16">
        <v>105</v>
      </c>
      <c r="CO18" s="16">
        <v>89</v>
      </c>
      <c r="CP18" s="16">
        <v>106</v>
      </c>
      <c r="CQ18" s="16">
        <v>92</v>
      </c>
      <c r="CR18" s="16">
        <v>84</v>
      </c>
      <c r="CS18" s="16">
        <v>81</v>
      </c>
      <c r="CT18" s="32">
        <v>100</v>
      </c>
    </row>
    <row r="19" spans="1:98" ht="14.4" x14ac:dyDescent="0.3">
      <c r="D19" s="83">
        <v>150</v>
      </c>
      <c r="E19" s="19"/>
      <c r="F19" s="83">
        <v>75</v>
      </c>
      <c r="G19" s="16">
        <v>59</v>
      </c>
      <c r="H19" s="16">
        <v>71</v>
      </c>
      <c r="I19" s="16">
        <v>74</v>
      </c>
      <c r="J19" s="34" t="s">
        <v>10</v>
      </c>
      <c r="K19" s="16">
        <v>68</v>
      </c>
      <c r="L19" s="16">
        <v>60</v>
      </c>
      <c r="M19" s="16">
        <v>72</v>
      </c>
      <c r="N19" s="32">
        <v>62</v>
      </c>
      <c r="P19" s="83">
        <v>150</v>
      </c>
      <c r="Q19" s="132"/>
      <c r="R19" s="16">
        <v>91</v>
      </c>
      <c r="S19" s="16">
        <v>87</v>
      </c>
      <c r="T19" s="16">
        <v>96</v>
      </c>
      <c r="U19" s="16">
        <v>86</v>
      </c>
      <c r="V19" s="34" t="s">
        <v>10</v>
      </c>
      <c r="W19" s="16">
        <v>81</v>
      </c>
      <c r="X19" s="16">
        <v>66</v>
      </c>
      <c r="Y19" s="16">
        <v>77</v>
      </c>
      <c r="Z19" s="32">
        <v>77</v>
      </c>
      <c r="AA19" s="34"/>
      <c r="AB19" s="83">
        <v>150</v>
      </c>
      <c r="AC19" s="132"/>
      <c r="AD19" s="16">
        <v>75</v>
      </c>
      <c r="AE19" s="16">
        <v>77</v>
      </c>
      <c r="AF19" s="16">
        <v>75</v>
      </c>
      <c r="AG19" s="34" t="s">
        <v>10</v>
      </c>
      <c r="AH19" s="34" t="s">
        <v>10</v>
      </c>
      <c r="AI19" s="16">
        <v>67</v>
      </c>
      <c r="AJ19" s="16">
        <v>82</v>
      </c>
      <c r="AK19" s="16">
        <v>67</v>
      </c>
      <c r="AL19" s="32">
        <v>57</v>
      </c>
      <c r="AM19" s="34"/>
      <c r="AN19" s="83">
        <v>150</v>
      </c>
      <c r="AO19" s="32"/>
      <c r="AP19" s="16">
        <v>87</v>
      </c>
      <c r="AQ19" s="16">
        <v>95</v>
      </c>
      <c r="AR19" s="16">
        <v>98</v>
      </c>
      <c r="AS19" s="34" t="s">
        <v>10</v>
      </c>
      <c r="AT19" s="34" t="s">
        <v>10</v>
      </c>
      <c r="AU19" s="16">
        <v>79</v>
      </c>
      <c r="AV19" s="16">
        <v>87</v>
      </c>
      <c r="AW19" s="16">
        <v>75</v>
      </c>
      <c r="AX19" s="32">
        <v>78</v>
      </c>
      <c r="AY19" s="34"/>
      <c r="AZ19" s="83">
        <v>150</v>
      </c>
      <c r="BA19" s="32"/>
      <c r="BB19" s="16">
        <v>99</v>
      </c>
      <c r="BC19" s="16">
        <v>76</v>
      </c>
      <c r="BD19" s="16">
        <v>70</v>
      </c>
      <c r="BE19" s="16">
        <v>74</v>
      </c>
      <c r="BF19" s="34" t="s">
        <v>10</v>
      </c>
      <c r="BG19" s="16">
        <v>80</v>
      </c>
      <c r="BH19" s="16">
        <v>79</v>
      </c>
      <c r="BI19" s="16">
        <v>83</v>
      </c>
      <c r="BJ19" s="32">
        <v>59</v>
      </c>
      <c r="BK19" s="34"/>
      <c r="BL19" s="83">
        <v>150</v>
      </c>
      <c r="BM19" s="132"/>
      <c r="BN19" s="16">
        <v>103</v>
      </c>
      <c r="BO19" s="16">
        <v>97</v>
      </c>
      <c r="BP19" s="16">
        <v>90</v>
      </c>
      <c r="BQ19" s="16">
        <v>92</v>
      </c>
      <c r="BR19" s="34" t="s">
        <v>10</v>
      </c>
      <c r="BS19" s="16">
        <v>92</v>
      </c>
      <c r="BT19" s="16">
        <v>73</v>
      </c>
      <c r="BU19" s="16">
        <v>85</v>
      </c>
      <c r="BV19" s="32">
        <v>90</v>
      </c>
      <c r="BW19" s="34"/>
      <c r="BX19" s="83">
        <v>150</v>
      </c>
      <c r="BY19" s="132"/>
      <c r="BZ19" s="83">
        <v>94</v>
      </c>
      <c r="CA19" s="16">
        <v>83</v>
      </c>
      <c r="CB19" s="16">
        <v>71</v>
      </c>
      <c r="CC19" s="16">
        <v>78</v>
      </c>
      <c r="CD19" s="16">
        <v>66</v>
      </c>
      <c r="CE19" s="138">
        <v>74</v>
      </c>
      <c r="CF19" s="138">
        <v>65</v>
      </c>
      <c r="CG19" s="16">
        <v>74</v>
      </c>
      <c r="CH19" s="32">
        <v>77</v>
      </c>
      <c r="CI19" s="34"/>
      <c r="CJ19" s="83">
        <v>150</v>
      </c>
      <c r="CK19" s="132"/>
      <c r="CL19" s="16">
        <v>105</v>
      </c>
      <c r="CM19" s="16">
        <v>97</v>
      </c>
      <c r="CN19" s="16">
        <v>98</v>
      </c>
      <c r="CO19" s="16">
        <v>92</v>
      </c>
      <c r="CP19" s="16">
        <v>101</v>
      </c>
      <c r="CQ19" s="16">
        <v>92</v>
      </c>
      <c r="CR19" s="16">
        <v>82</v>
      </c>
      <c r="CS19" s="16">
        <v>88</v>
      </c>
      <c r="CT19" s="32">
        <v>100</v>
      </c>
    </row>
    <row r="20" spans="1:98" ht="14.4" x14ac:dyDescent="0.3">
      <c r="D20" s="83">
        <v>180</v>
      </c>
      <c r="E20" s="19"/>
      <c r="F20" s="83">
        <v>75</v>
      </c>
      <c r="G20" s="16">
        <v>64</v>
      </c>
      <c r="H20" s="16">
        <v>67</v>
      </c>
      <c r="I20" s="16">
        <v>70</v>
      </c>
      <c r="J20" s="34" t="s">
        <v>10</v>
      </c>
      <c r="K20" s="16">
        <v>69</v>
      </c>
      <c r="L20" s="16">
        <v>58</v>
      </c>
      <c r="M20" s="16">
        <v>75</v>
      </c>
      <c r="N20" s="32">
        <v>53</v>
      </c>
      <c r="P20" s="83">
        <v>180</v>
      </c>
      <c r="Q20" s="132"/>
      <c r="R20" s="16">
        <v>91</v>
      </c>
      <c r="S20" s="16">
        <v>86</v>
      </c>
      <c r="T20" s="16">
        <v>103</v>
      </c>
      <c r="U20" s="16">
        <v>86</v>
      </c>
      <c r="V20" s="34" t="s">
        <v>10</v>
      </c>
      <c r="W20" s="16">
        <v>98</v>
      </c>
      <c r="X20" s="16">
        <v>68</v>
      </c>
      <c r="Y20" s="16">
        <v>78</v>
      </c>
      <c r="Z20" s="32">
        <v>75</v>
      </c>
      <c r="AA20" s="34"/>
      <c r="AB20" s="83">
        <v>180</v>
      </c>
      <c r="AC20" s="132"/>
      <c r="AD20" s="16">
        <v>76</v>
      </c>
      <c r="AE20" s="16">
        <v>78</v>
      </c>
      <c r="AF20" s="16">
        <v>78</v>
      </c>
      <c r="AG20" s="34" t="s">
        <v>10</v>
      </c>
      <c r="AH20" s="34" t="s">
        <v>10</v>
      </c>
      <c r="AI20" s="16">
        <v>76</v>
      </c>
      <c r="AJ20" s="16">
        <v>83</v>
      </c>
      <c r="AK20" s="16">
        <v>65</v>
      </c>
      <c r="AL20" s="32">
        <v>62</v>
      </c>
      <c r="AM20" s="34"/>
      <c r="AN20" s="83">
        <v>180</v>
      </c>
      <c r="AO20" s="32"/>
      <c r="AP20" s="16">
        <v>93</v>
      </c>
      <c r="AQ20" s="16">
        <v>94</v>
      </c>
      <c r="AR20" s="16">
        <v>97</v>
      </c>
      <c r="AS20" s="34" t="s">
        <v>10</v>
      </c>
      <c r="AT20" s="34" t="s">
        <v>10</v>
      </c>
      <c r="AU20" s="16">
        <v>80</v>
      </c>
      <c r="AV20" s="16">
        <v>81</v>
      </c>
      <c r="AW20" s="16">
        <v>74</v>
      </c>
      <c r="AX20" s="32">
        <v>78</v>
      </c>
      <c r="AY20" s="34"/>
      <c r="AZ20" s="83">
        <v>180</v>
      </c>
      <c r="BA20" s="32"/>
      <c r="BB20" s="16">
        <v>92</v>
      </c>
      <c r="BC20" s="16">
        <v>73</v>
      </c>
      <c r="BD20" s="16">
        <v>72</v>
      </c>
      <c r="BE20" s="16">
        <v>76</v>
      </c>
      <c r="BF20" s="34" t="s">
        <v>10</v>
      </c>
      <c r="BG20" s="16">
        <v>86</v>
      </c>
      <c r="BH20" s="16">
        <v>70</v>
      </c>
      <c r="BI20" s="16">
        <v>76</v>
      </c>
      <c r="BJ20" s="32">
        <v>63</v>
      </c>
      <c r="BK20" s="34"/>
      <c r="BL20" s="83">
        <v>180</v>
      </c>
      <c r="BM20" s="132"/>
      <c r="BN20" s="16">
        <v>104</v>
      </c>
      <c r="BO20" s="16">
        <v>99</v>
      </c>
      <c r="BP20" s="16">
        <v>96</v>
      </c>
      <c r="BQ20" s="16">
        <v>93</v>
      </c>
      <c r="BR20" s="34" t="s">
        <v>10</v>
      </c>
      <c r="BS20" s="16">
        <v>89</v>
      </c>
      <c r="BT20" s="16">
        <v>77</v>
      </c>
      <c r="BU20" s="16">
        <v>85</v>
      </c>
      <c r="BV20" s="32">
        <v>94</v>
      </c>
      <c r="BW20" s="34"/>
      <c r="BX20" s="83">
        <v>180</v>
      </c>
      <c r="BY20" s="132"/>
      <c r="BZ20" s="83">
        <v>93</v>
      </c>
      <c r="CA20" s="16">
        <v>93</v>
      </c>
      <c r="CB20" s="16">
        <v>71</v>
      </c>
      <c r="CC20" s="16">
        <v>77</v>
      </c>
      <c r="CD20" s="16">
        <v>65</v>
      </c>
      <c r="CE20" s="138">
        <v>76</v>
      </c>
      <c r="CF20" s="138">
        <v>68</v>
      </c>
      <c r="CG20" s="16">
        <v>76</v>
      </c>
      <c r="CH20" s="32">
        <v>67</v>
      </c>
      <c r="CI20" s="34"/>
      <c r="CJ20" s="83">
        <v>180</v>
      </c>
      <c r="CK20" s="132"/>
      <c r="CL20" s="16">
        <v>101</v>
      </c>
      <c r="CM20" s="16">
        <v>99</v>
      </c>
      <c r="CN20" s="16">
        <v>100</v>
      </c>
      <c r="CO20" s="16">
        <v>91</v>
      </c>
      <c r="CP20" s="16">
        <v>93</v>
      </c>
      <c r="CQ20" s="16">
        <v>92</v>
      </c>
      <c r="CR20" s="16">
        <v>83</v>
      </c>
      <c r="CS20" s="16">
        <v>86</v>
      </c>
      <c r="CT20" s="32">
        <v>110</v>
      </c>
    </row>
    <row r="21" spans="1:98" ht="14.4" x14ac:dyDescent="0.3">
      <c r="D21" s="83">
        <v>210</v>
      </c>
      <c r="E21" s="19"/>
      <c r="F21" s="83">
        <v>74</v>
      </c>
      <c r="G21" s="16">
        <v>68</v>
      </c>
      <c r="H21" s="16">
        <v>66</v>
      </c>
      <c r="I21" s="16">
        <v>74</v>
      </c>
      <c r="J21" s="34" t="s">
        <v>10</v>
      </c>
      <c r="K21" s="16">
        <v>69</v>
      </c>
      <c r="L21" s="16">
        <v>56</v>
      </c>
      <c r="M21" s="16">
        <v>77</v>
      </c>
      <c r="N21" s="32">
        <v>57</v>
      </c>
      <c r="P21" s="83">
        <v>210</v>
      </c>
      <c r="Q21" s="132"/>
      <c r="R21" s="16">
        <v>93</v>
      </c>
      <c r="S21" s="16">
        <v>87</v>
      </c>
      <c r="T21" s="16">
        <v>100</v>
      </c>
      <c r="U21" s="16">
        <v>87</v>
      </c>
      <c r="V21" s="34" t="s">
        <v>10</v>
      </c>
      <c r="W21" s="16">
        <v>86</v>
      </c>
      <c r="X21" s="16">
        <v>75</v>
      </c>
      <c r="Y21" s="16">
        <v>78</v>
      </c>
      <c r="Z21" s="32">
        <v>77</v>
      </c>
      <c r="AA21" s="34"/>
      <c r="AB21" s="83">
        <v>210</v>
      </c>
      <c r="AC21" s="132"/>
      <c r="AD21" s="16">
        <v>84</v>
      </c>
      <c r="AE21" s="16">
        <v>75</v>
      </c>
      <c r="AF21" s="16">
        <v>69</v>
      </c>
      <c r="AG21" s="34" t="s">
        <v>10</v>
      </c>
      <c r="AH21" s="34" t="s">
        <v>10</v>
      </c>
      <c r="AI21" s="16">
        <v>79</v>
      </c>
      <c r="AJ21" s="16">
        <v>80</v>
      </c>
      <c r="AK21" s="16">
        <v>62</v>
      </c>
      <c r="AL21" s="32">
        <v>67</v>
      </c>
      <c r="AM21" s="34"/>
      <c r="AN21" s="83">
        <v>210</v>
      </c>
      <c r="AO21" s="32"/>
      <c r="AP21" s="16">
        <v>96</v>
      </c>
      <c r="AQ21" s="16">
        <v>97</v>
      </c>
      <c r="AR21" s="16">
        <v>98</v>
      </c>
      <c r="AS21" s="34" t="s">
        <v>10</v>
      </c>
      <c r="AT21" s="34" t="s">
        <v>10</v>
      </c>
      <c r="AU21" s="16">
        <v>84</v>
      </c>
      <c r="AV21" s="16">
        <v>80</v>
      </c>
      <c r="AW21" s="16">
        <v>76</v>
      </c>
      <c r="AX21" s="32">
        <v>77</v>
      </c>
      <c r="AY21" s="34"/>
      <c r="AZ21" s="83">
        <v>210</v>
      </c>
      <c r="BA21" s="32"/>
      <c r="BB21" s="16">
        <v>99</v>
      </c>
      <c r="BC21" s="16">
        <v>81</v>
      </c>
      <c r="BD21" s="16">
        <v>72</v>
      </c>
      <c r="BE21" s="16">
        <v>91</v>
      </c>
      <c r="BF21" s="34" t="s">
        <v>10</v>
      </c>
      <c r="BG21" s="16">
        <v>81</v>
      </c>
      <c r="BH21" s="16">
        <v>69</v>
      </c>
      <c r="BI21" s="16">
        <v>74</v>
      </c>
      <c r="BJ21" s="32">
        <v>59</v>
      </c>
      <c r="BK21" s="34"/>
      <c r="BL21" s="83">
        <v>210</v>
      </c>
      <c r="BM21" s="132"/>
      <c r="BN21" s="16">
        <v>106</v>
      </c>
      <c r="BO21" s="16">
        <v>101</v>
      </c>
      <c r="BP21" s="16">
        <v>95</v>
      </c>
      <c r="BQ21" s="16">
        <v>89</v>
      </c>
      <c r="BR21" s="34" t="s">
        <v>10</v>
      </c>
      <c r="BS21" s="16">
        <v>90</v>
      </c>
      <c r="BT21" s="16">
        <v>82</v>
      </c>
      <c r="BU21" s="16">
        <v>86</v>
      </c>
      <c r="BV21" s="32">
        <v>95</v>
      </c>
      <c r="BW21" s="34"/>
      <c r="BX21" s="83">
        <v>210</v>
      </c>
      <c r="BY21" s="132"/>
      <c r="BZ21" s="83">
        <v>91</v>
      </c>
      <c r="CA21" s="16">
        <v>95</v>
      </c>
      <c r="CB21" s="16">
        <v>74</v>
      </c>
      <c r="CC21" s="16">
        <v>77</v>
      </c>
      <c r="CD21" s="16">
        <v>67</v>
      </c>
      <c r="CE21" s="138">
        <v>81</v>
      </c>
      <c r="CF21" s="138">
        <v>62</v>
      </c>
      <c r="CG21" s="16">
        <v>77</v>
      </c>
      <c r="CH21" s="32">
        <v>66</v>
      </c>
      <c r="CI21" s="34"/>
      <c r="CJ21" s="83">
        <v>210</v>
      </c>
      <c r="CK21" s="132"/>
      <c r="CL21" s="16">
        <v>99</v>
      </c>
      <c r="CM21" s="16">
        <v>101</v>
      </c>
      <c r="CN21" s="16">
        <v>102</v>
      </c>
      <c r="CO21" s="16">
        <v>94</v>
      </c>
      <c r="CP21" s="16">
        <v>98</v>
      </c>
      <c r="CQ21" s="16">
        <v>92</v>
      </c>
      <c r="CR21" s="16">
        <v>80</v>
      </c>
      <c r="CS21" s="16">
        <v>86</v>
      </c>
      <c r="CT21" s="32">
        <v>104</v>
      </c>
    </row>
    <row r="22" spans="1:98" ht="14.4" x14ac:dyDescent="0.3">
      <c r="D22" s="83">
        <v>240</v>
      </c>
      <c r="E22" s="19"/>
      <c r="F22" s="83">
        <v>85</v>
      </c>
      <c r="G22" s="16">
        <v>68</v>
      </c>
      <c r="H22" s="16">
        <v>73</v>
      </c>
      <c r="I22" s="16">
        <v>79</v>
      </c>
      <c r="J22" s="34" t="s">
        <v>10</v>
      </c>
      <c r="K22" s="16">
        <v>72</v>
      </c>
      <c r="L22" s="16">
        <v>71</v>
      </c>
      <c r="M22" s="16">
        <v>76</v>
      </c>
      <c r="N22" s="32">
        <v>55</v>
      </c>
      <c r="P22" s="83">
        <v>240</v>
      </c>
      <c r="Q22" s="132"/>
      <c r="R22" s="16">
        <v>93</v>
      </c>
      <c r="S22" s="16">
        <v>101</v>
      </c>
      <c r="T22" s="16">
        <v>110</v>
      </c>
      <c r="U22" s="16">
        <v>98</v>
      </c>
      <c r="V22" s="34" t="s">
        <v>10</v>
      </c>
      <c r="W22" s="16">
        <v>86</v>
      </c>
      <c r="X22" s="16">
        <v>85</v>
      </c>
      <c r="Y22" s="16">
        <v>78</v>
      </c>
      <c r="Z22" s="32">
        <v>77</v>
      </c>
      <c r="AA22" s="34"/>
      <c r="AB22" s="83">
        <v>240</v>
      </c>
      <c r="AC22" s="132"/>
      <c r="AD22" s="16">
        <v>79</v>
      </c>
      <c r="AE22" s="16">
        <v>78</v>
      </c>
      <c r="AF22" s="16">
        <v>87</v>
      </c>
      <c r="AG22" s="34" t="s">
        <v>10</v>
      </c>
      <c r="AH22" s="34" t="s">
        <v>10</v>
      </c>
      <c r="AI22" s="16">
        <v>86</v>
      </c>
      <c r="AJ22" s="16">
        <v>82</v>
      </c>
      <c r="AK22" s="16">
        <v>73</v>
      </c>
      <c r="AL22" s="32">
        <v>62</v>
      </c>
      <c r="AM22" s="34"/>
      <c r="AN22" s="83">
        <v>240</v>
      </c>
      <c r="AO22" s="32"/>
      <c r="AP22" s="16">
        <v>97</v>
      </c>
      <c r="AQ22" s="16">
        <v>95</v>
      </c>
      <c r="AR22" s="16">
        <v>100</v>
      </c>
      <c r="AS22" s="34" t="s">
        <v>10</v>
      </c>
      <c r="AT22" s="34" t="s">
        <v>10</v>
      </c>
      <c r="AU22" s="16">
        <v>88</v>
      </c>
      <c r="AV22" s="16">
        <v>77</v>
      </c>
      <c r="AW22" s="16">
        <v>72</v>
      </c>
      <c r="AX22" s="32">
        <v>82</v>
      </c>
      <c r="AY22" s="34"/>
      <c r="AZ22" s="83">
        <v>240</v>
      </c>
      <c r="BA22" s="32"/>
      <c r="BB22" s="16">
        <v>94</v>
      </c>
      <c r="BC22" s="16">
        <v>80</v>
      </c>
      <c r="BD22" s="16">
        <v>74</v>
      </c>
      <c r="BE22" s="16">
        <v>83</v>
      </c>
      <c r="BF22" s="34" t="s">
        <v>10</v>
      </c>
      <c r="BG22" s="16">
        <v>83</v>
      </c>
      <c r="BH22" s="16">
        <v>76</v>
      </c>
      <c r="BI22" s="16">
        <v>82</v>
      </c>
      <c r="BJ22" s="32">
        <v>61</v>
      </c>
      <c r="BK22" s="34"/>
      <c r="BL22" s="83">
        <v>240</v>
      </c>
      <c r="BM22" s="132"/>
      <c r="BN22" s="16">
        <v>106</v>
      </c>
      <c r="BO22" s="16">
        <v>100</v>
      </c>
      <c r="BP22" s="16">
        <v>97</v>
      </c>
      <c r="BQ22" s="16">
        <v>90</v>
      </c>
      <c r="BR22" s="34" t="s">
        <v>10</v>
      </c>
      <c r="BS22" s="16">
        <v>96</v>
      </c>
      <c r="BT22" s="16">
        <v>75</v>
      </c>
      <c r="BU22" s="16">
        <v>89</v>
      </c>
      <c r="BV22" s="32">
        <v>94</v>
      </c>
      <c r="BW22" s="34"/>
      <c r="BX22" s="83">
        <v>240</v>
      </c>
      <c r="BY22" s="132"/>
      <c r="BZ22" s="83">
        <v>90</v>
      </c>
      <c r="CA22" s="16">
        <v>91</v>
      </c>
      <c r="CB22" s="16">
        <v>71</v>
      </c>
      <c r="CC22" s="16">
        <v>89</v>
      </c>
      <c r="CD22" s="16">
        <v>70</v>
      </c>
      <c r="CE22" s="138">
        <v>85</v>
      </c>
      <c r="CF22" s="138">
        <v>65</v>
      </c>
      <c r="CG22" s="16">
        <v>77</v>
      </c>
      <c r="CH22" s="32">
        <v>65</v>
      </c>
      <c r="CI22" s="34"/>
      <c r="CJ22" s="83">
        <v>240</v>
      </c>
      <c r="CK22" s="132"/>
      <c r="CL22" s="16">
        <v>101</v>
      </c>
      <c r="CM22" s="16">
        <v>100</v>
      </c>
      <c r="CN22" s="16">
        <v>105</v>
      </c>
      <c r="CO22" s="16">
        <v>96</v>
      </c>
      <c r="CP22" s="16">
        <v>92</v>
      </c>
      <c r="CQ22" s="16">
        <v>94</v>
      </c>
      <c r="CR22" s="16">
        <v>82</v>
      </c>
      <c r="CS22" s="16">
        <v>86</v>
      </c>
      <c r="CT22" s="32">
        <v>101</v>
      </c>
    </row>
    <row r="23" spans="1:98" ht="14.4" x14ac:dyDescent="0.3">
      <c r="D23" s="83">
        <v>270</v>
      </c>
      <c r="E23" s="19"/>
      <c r="F23" s="83">
        <v>87</v>
      </c>
      <c r="G23" s="16">
        <v>88</v>
      </c>
      <c r="H23" s="16">
        <v>85</v>
      </c>
      <c r="I23" s="16">
        <v>79</v>
      </c>
      <c r="J23" s="34" t="s">
        <v>10</v>
      </c>
      <c r="K23" s="16">
        <v>74</v>
      </c>
      <c r="L23" s="16">
        <v>58</v>
      </c>
      <c r="M23" s="16">
        <v>88</v>
      </c>
      <c r="N23" s="32">
        <v>78</v>
      </c>
      <c r="P23" s="83">
        <v>270</v>
      </c>
      <c r="Q23" s="132"/>
      <c r="R23" s="16">
        <v>108</v>
      </c>
      <c r="S23" s="16">
        <v>99</v>
      </c>
      <c r="T23" s="16">
        <v>99</v>
      </c>
      <c r="U23" s="16">
        <v>88</v>
      </c>
      <c r="V23" s="34" t="s">
        <v>10</v>
      </c>
      <c r="W23" s="16">
        <v>81</v>
      </c>
      <c r="X23" s="16">
        <v>72</v>
      </c>
      <c r="Y23" s="16">
        <v>77</v>
      </c>
      <c r="Z23" s="32">
        <v>67</v>
      </c>
      <c r="AA23" s="34"/>
      <c r="AB23" s="83">
        <v>270</v>
      </c>
      <c r="AC23" s="132"/>
      <c r="AD23" s="16">
        <v>83</v>
      </c>
      <c r="AE23" s="16">
        <v>100</v>
      </c>
      <c r="AF23" s="16">
        <v>85</v>
      </c>
      <c r="AG23" s="34" t="s">
        <v>10</v>
      </c>
      <c r="AH23" s="34" t="s">
        <v>10</v>
      </c>
      <c r="AI23" s="16">
        <v>89</v>
      </c>
      <c r="AJ23" s="16">
        <v>72</v>
      </c>
      <c r="AK23" s="16">
        <v>77</v>
      </c>
      <c r="AL23" s="32">
        <v>60</v>
      </c>
      <c r="AM23" s="34"/>
      <c r="AN23" s="83">
        <v>270</v>
      </c>
      <c r="AO23" s="32"/>
      <c r="AP23" s="16">
        <v>105</v>
      </c>
      <c r="AQ23" s="16">
        <v>102</v>
      </c>
      <c r="AR23" s="16">
        <v>100</v>
      </c>
      <c r="AS23" s="34" t="s">
        <v>10</v>
      </c>
      <c r="AT23" s="34" t="s">
        <v>10</v>
      </c>
      <c r="AU23" s="16">
        <v>87</v>
      </c>
      <c r="AV23" s="16">
        <v>94</v>
      </c>
      <c r="AW23" s="16">
        <v>79</v>
      </c>
      <c r="AX23" s="32">
        <v>82</v>
      </c>
      <c r="AY23" s="34"/>
      <c r="AZ23" s="83">
        <v>270</v>
      </c>
      <c r="BA23" s="32"/>
      <c r="BB23" s="16">
        <v>88</v>
      </c>
      <c r="BC23" s="16">
        <v>96</v>
      </c>
      <c r="BD23" s="16">
        <v>89</v>
      </c>
      <c r="BE23" s="16">
        <v>85</v>
      </c>
      <c r="BF23" s="34" t="s">
        <v>10</v>
      </c>
      <c r="BG23" s="16">
        <v>97</v>
      </c>
      <c r="BH23" s="16">
        <v>68</v>
      </c>
      <c r="BI23" s="16">
        <v>77</v>
      </c>
      <c r="BJ23" s="32">
        <v>66</v>
      </c>
      <c r="BK23" s="34"/>
      <c r="BL23" s="83">
        <v>270</v>
      </c>
      <c r="BM23" s="132"/>
      <c r="BN23" s="16">
        <v>104</v>
      </c>
      <c r="BO23" s="16">
        <v>103</v>
      </c>
      <c r="BP23" s="16">
        <v>97</v>
      </c>
      <c r="BQ23" s="16">
        <v>92</v>
      </c>
      <c r="BR23" s="34" t="s">
        <v>10</v>
      </c>
      <c r="BS23" s="16">
        <v>78</v>
      </c>
      <c r="BT23" s="16">
        <v>84</v>
      </c>
      <c r="BU23" s="16">
        <v>78</v>
      </c>
      <c r="BV23" s="32">
        <v>80</v>
      </c>
      <c r="BW23" s="34"/>
      <c r="BX23" s="83">
        <v>270</v>
      </c>
      <c r="BY23" s="132"/>
      <c r="BZ23" s="83">
        <v>98</v>
      </c>
      <c r="CA23" s="16">
        <v>91</v>
      </c>
      <c r="CB23" s="16">
        <v>87</v>
      </c>
      <c r="CC23" s="16">
        <v>80</v>
      </c>
      <c r="CD23" s="16">
        <v>85</v>
      </c>
      <c r="CE23" s="138">
        <v>89</v>
      </c>
      <c r="CF23" s="138">
        <v>73</v>
      </c>
      <c r="CG23" s="16">
        <v>88</v>
      </c>
      <c r="CH23" s="32">
        <v>65</v>
      </c>
      <c r="CI23" s="34"/>
      <c r="CJ23" s="83">
        <v>270</v>
      </c>
      <c r="CK23" s="132"/>
      <c r="CL23" s="16">
        <v>99</v>
      </c>
      <c r="CM23" s="16">
        <v>103</v>
      </c>
      <c r="CN23" s="16">
        <v>105</v>
      </c>
      <c r="CO23" s="16">
        <v>95</v>
      </c>
      <c r="CP23" s="16">
        <v>92</v>
      </c>
      <c r="CQ23" s="16">
        <v>87</v>
      </c>
      <c r="CR23" s="16">
        <v>72</v>
      </c>
      <c r="CS23" s="16">
        <v>84</v>
      </c>
      <c r="CT23" s="32">
        <v>79</v>
      </c>
    </row>
    <row r="24" spans="1:98" ht="14.4" x14ac:dyDescent="0.3">
      <c r="D24" s="83">
        <v>300</v>
      </c>
      <c r="E24" s="19"/>
      <c r="F24" s="83" t="s">
        <v>71</v>
      </c>
      <c r="G24" s="16">
        <v>88</v>
      </c>
      <c r="H24" s="16">
        <v>90</v>
      </c>
      <c r="I24" s="16">
        <v>80</v>
      </c>
      <c r="J24" s="34" t="s">
        <v>10</v>
      </c>
      <c r="K24" s="16">
        <v>77</v>
      </c>
      <c r="L24" s="16">
        <v>57</v>
      </c>
      <c r="M24" s="16">
        <v>79</v>
      </c>
      <c r="N24" s="32">
        <v>70</v>
      </c>
      <c r="P24" s="83">
        <v>300</v>
      </c>
      <c r="Q24" s="132"/>
      <c r="R24" s="16">
        <v>112</v>
      </c>
      <c r="S24" s="16">
        <v>104</v>
      </c>
      <c r="T24" s="16">
        <v>108</v>
      </c>
      <c r="U24" s="16">
        <v>86</v>
      </c>
      <c r="V24" s="34" t="s">
        <v>10</v>
      </c>
      <c r="W24" s="16">
        <v>101</v>
      </c>
      <c r="X24" s="16">
        <v>78</v>
      </c>
      <c r="Y24" s="16">
        <v>81</v>
      </c>
      <c r="Z24" s="32">
        <v>66</v>
      </c>
      <c r="AA24" s="34"/>
      <c r="AB24" s="83">
        <v>300</v>
      </c>
      <c r="AC24" s="132"/>
      <c r="AD24" s="16">
        <v>88</v>
      </c>
      <c r="AE24" s="16">
        <v>88</v>
      </c>
      <c r="AF24" s="16">
        <v>95</v>
      </c>
      <c r="AG24" s="34" t="s">
        <v>10</v>
      </c>
      <c r="AH24" s="34" t="s">
        <v>10</v>
      </c>
      <c r="AI24" s="16">
        <v>76</v>
      </c>
      <c r="AJ24" s="16">
        <v>90</v>
      </c>
      <c r="AK24" s="16">
        <v>85</v>
      </c>
      <c r="AL24" s="32">
        <v>68</v>
      </c>
      <c r="AM24" s="34"/>
      <c r="AN24" s="83">
        <v>300</v>
      </c>
      <c r="AO24" s="32"/>
      <c r="AP24" s="16">
        <v>93</v>
      </c>
      <c r="AQ24" s="16">
        <v>103</v>
      </c>
      <c r="AR24" s="16">
        <v>101</v>
      </c>
      <c r="AS24" s="34" t="s">
        <v>10</v>
      </c>
      <c r="AT24" s="34" t="s">
        <v>10</v>
      </c>
      <c r="AU24" s="16">
        <v>82</v>
      </c>
      <c r="AV24" s="16">
        <v>80</v>
      </c>
      <c r="AW24" s="16">
        <v>85</v>
      </c>
      <c r="AX24" s="32">
        <v>75</v>
      </c>
      <c r="AY24" s="34"/>
      <c r="AZ24" s="83">
        <v>300</v>
      </c>
      <c r="BA24" s="32"/>
      <c r="BB24" s="16">
        <v>86</v>
      </c>
      <c r="BC24" s="16">
        <v>86</v>
      </c>
      <c r="BD24" s="16">
        <v>83</v>
      </c>
      <c r="BE24" s="16">
        <v>79</v>
      </c>
      <c r="BF24" s="34" t="s">
        <v>10</v>
      </c>
      <c r="BG24" s="16">
        <v>83</v>
      </c>
      <c r="BH24" s="16">
        <v>66</v>
      </c>
      <c r="BI24" s="16">
        <v>78</v>
      </c>
      <c r="BJ24" s="32">
        <v>59</v>
      </c>
      <c r="BK24" s="34"/>
      <c r="BL24" s="83">
        <v>300</v>
      </c>
      <c r="BM24" s="132"/>
      <c r="BN24" s="16">
        <v>101</v>
      </c>
      <c r="BO24" s="16">
        <v>101</v>
      </c>
      <c r="BP24" s="16">
        <v>82</v>
      </c>
      <c r="BQ24" s="16">
        <v>84</v>
      </c>
      <c r="BR24" s="34" t="s">
        <v>10</v>
      </c>
      <c r="BS24" s="16">
        <v>84</v>
      </c>
      <c r="BT24" s="16">
        <v>87</v>
      </c>
      <c r="BU24" s="16">
        <v>76</v>
      </c>
      <c r="BV24" s="32">
        <v>78</v>
      </c>
      <c r="BW24" s="34"/>
      <c r="BX24" s="83">
        <v>300</v>
      </c>
      <c r="BY24" s="132"/>
      <c r="BZ24" s="83">
        <v>94</v>
      </c>
      <c r="CA24" s="16">
        <v>95</v>
      </c>
      <c r="CB24" s="16">
        <v>91</v>
      </c>
      <c r="CC24" s="16">
        <v>86</v>
      </c>
      <c r="CD24" s="16">
        <v>67</v>
      </c>
      <c r="CE24" s="138">
        <v>89</v>
      </c>
      <c r="CF24" s="138">
        <v>73</v>
      </c>
      <c r="CG24" s="16">
        <v>62</v>
      </c>
      <c r="CH24" s="32">
        <v>68</v>
      </c>
      <c r="CI24" s="34"/>
      <c r="CJ24" s="83">
        <v>300</v>
      </c>
      <c r="CK24" s="132"/>
      <c r="CL24" s="16" t="s">
        <v>71</v>
      </c>
      <c r="CM24" s="16">
        <v>101</v>
      </c>
      <c r="CN24" s="16">
        <v>99</v>
      </c>
      <c r="CO24" s="16">
        <v>94</v>
      </c>
      <c r="CP24" s="16">
        <v>98</v>
      </c>
      <c r="CQ24" s="16">
        <v>91</v>
      </c>
      <c r="CR24" s="16">
        <v>90</v>
      </c>
      <c r="CS24" s="16">
        <v>81</v>
      </c>
      <c r="CT24" s="32">
        <v>93</v>
      </c>
    </row>
    <row r="25" spans="1:98" s="105" customFormat="1" ht="14.95" thickBot="1" x14ac:dyDescent="0.35">
      <c r="D25" s="84">
        <v>330</v>
      </c>
      <c r="E25" s="133"/>
      <c r="F25" s="84">
        <v>92</v>
      </c>
      <c r="G25" s="17">
        <v>90</v>
      </c>
      <c r="H25" s="17">
        <v>89</v>
      </c>
      <c r="I25" s="17">
        <v>90</v>
      </c>
      <c r="J25" s="35" t="s">
        <v>10</v>
      </c>
      <c r="K25" s="17">
        <v>74</v>
      </c>
      <c r="L25" s="17">
        <v>63</v>
      </c>
      <c r="M25" s="17">
        <v>85</v>
      </c>
      <c r="N25" s="56" t="s">
        <v>71</v>
      </c>
      <c r="P25" s="84">
        <v>330</v>
      </c>
      <c r="Q25" s="135"/>
      <c r="R25" s="17">
        <v>88</v>
      </c>
      <c r="S25" s="17">
        <v>88</v>
      </c>
      <c r="T25" s="17">
        <v>109</v>
      </c>
      <c r="U25" s="17">
        <v>85</v>
      </c>
      <c r="V25" s="35" t="s">
        <v>10</v>
      </c>
      <c r="W25" s="17">
        <v>88</v>
      </c>
      <c r="X25" s="17">
        <v>104</v>
      </c>
      <c r="Y25" s="17">
        <v>84</v>
      </c>
      <c r="Z25" s="44">
        <v>70</v>
      </c>
      <c r="AA25" s="34"/>
      <c r="AB25" s="84">
        <v>330</v>
      </c>
      <c r="AC25" s="133"/>
      <c r="AD25" s="17">
        <v>88</v>
      </c>
      <c r="AE25" s="17">
        <v>90</v>
      </c>
      <c r="AF25" s="17">
        <v>97</v>
      </c>
      <c r="AG25" s="35" t="s">
        <v>10</v>
      </c>
      <c r="AH25" s="35" t="s">
        <v>10</v>
      </c>
      <c r="AI25" s="17">
        <v>87</v>
      </c>
      <c r="AJ25" s="17">
        <v>73</v>
      </c>
      <c r="AK25" s="17">
        <v>89</v>
      </c>
      <c r="AL25" s="44">
        <v>82</v>
      </c>
      <c r="AM25" s="34"/>
      <c r="AN25" s="84">
        <v>330</v>
      </c>
      <c r="AO25" s="44"/>
      <c r="AP25" s="17">
        <v>104</v>
      </c>
      <c r="AQ25" s="17">
        <v>95</v>
      </c>
      <c r="AR25" s="17">
        <v>97</v>
      </c>
      <c r="AS25" s="35" t="s">
        <v>10</v>
      </c>
      <c r="AT25" s="35" t="s">
        <v>10</v>
      </c>
      <c r="AU25" s="17">
        <v>83</v>
      </c>
      <c r="AV25" s="17">
        <v>72</v>
      </c>
      <c r="AW25" s="17">
        <v>89</v>
      </c>
      <c r="AX25" s="44">
        <v>74</v>
      </c>
      <c r="AY25" s="34"/>
      <c r="AZ25" s="84">
        <v>330</v>
      </c>
      <c r="BA25" s="44"/>
      <c r="BB25" s="17">
        <v>84</v>
      </c>
      <c r="BC25" s="17">
        <v>87</v>
      </c>
      <c r="BD25" s="17">
        <v>82</v>
      </c>
      <c r="BE25" s="17">
        <v>80</v>
      </c>
      <c r="BF25" s="35" t="s">
        <v>10</v>
      </c>
      <c r="BG25" s="17">
        <v>75</v>
      </c>
      <c r="BH25" s="17">
        <v>69</v>
      </c>
      <c r="BI25" s="17">
        <v>81</v>
      </c>
      <c r="BJ25" s="44">
        <v>74</v>
      </c>
      <c r="BK25" s="34"/>
      <c r="BL25" s="84">
        <v>330</v>
      </c>
      <c r="BM25" s="135"/>
      <c r="BN25" s="17">
        <v>94</v>
      </c>
      <c r="BO25" s="17">
        <v>97</v>
      </c>
      <c r="BP25" s="17">
        <v>77</v>
      </c>
      <c r="BQ25" s="17">
        <v>92</v>
      </c>
      <c r="BR25" s="35" t="s">
        <v>10</v>
      </c>
      <c r="BS25" s="17">
        <v>83</v>
      </c>
      <c r="BT25" s="17">
        <v>83</v>
      </c>
      <c r="BU25" s="17">
        <v>68</v>
      </c>
      <c r="BV25" s="44">
        <v>76</v>
      </c>
      <c r="BW25" s="34"/>
      <c r="BX25" s="84">
        <v>330</v>
      </c>
      <c r="BY25" s="135"/>
      <c r="BZ25" s="84">
        <v>92</v>
      </c>
      <c r="CA25" s="17">
        <v>88</v>
      </c>
      <c r="CB25" s="17">
        <v>102</v>
      </c>
      <c r="CC25" s="17">
        <v>88</v>
      </c>
      <c r="CD25" s="17" t="s">
        <v>71</v>
      </c>
      <c r="CE25" s="139">
        <v>80</v>
      </c>
      <c r="CF25" s="139">
        <v>64</v>
      </c>
      <c r="CG25" s="17">
        <v>80</v>
      </c>
      <c r="CH25" s="44">
        <v>65</v>
      </c>
      <c r="CI25" s="34"/>
      <c r="CJ25" s="84">
        <v>330</v>
      </c>
      <c r="CK25" s="135"/>
      <c r="CL25" s="17" t="s">
        <v>71</v>
      </c>
      <c r="CM25" s="17">
        <v>97</v>
      </c>
      <c r="CN25" s="17">
        <v>97</v>
      </c>
      <c r="CO25" s="17">
        <v>83</v>
      </c>
      <c r="CP25" s="17">
        <v>66</v>
      </c>
      <c r="CQ25" s="17">
        <v>86</v>
      </c>
      <c r="CR25" s="17">
        <v>73</v>
      </c>
      <c r="CS25" s="17">
        <v>83</v>
      </c>
      <c r="CT25" s="44">
        <v>81</v>
      </c>
    </row>
    <row r="26" spans="1:98" s="105" customFormat="1" x14ac:dyDescent="0.25">
      <c r="D26" s="131"/>
      <c r="F26" s="131"/>
      <c r="G26" s="131"/>
      <c r="H26" s="131"/>
      <c r="I26" s="34"/>
      <c r="J26" s="34"/>
      <c r="K26" s="34"/>
      <c r="L26" s="34"/>
      <c r="M26" s="131"/>
      <c r="N26" s="34"/>
      <c r="P26" s="16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16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16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16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16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16"/>
      <c r="BZ26" s="34"/>
      <c r="CA26" s="34"/>
      <c r="CB26" s="34"/>
      <c r="CC26" s="34"/>
      <c r="CD26" s="34"/>
      <c r="CE26" s="16"/>
      <c r="CF26" s="16"/>
      <c r="CG26" s="34"/>
      <c r="CH26" s="34"/>
      <c r="CI26" s="34"/>
      <c r="CJ26" s="16"/>
      <c r="CL26" s="34"/>
      <c r="CM26" s="34"/>
      <c r="CN26" s="34"/>
      <c r="CO26" s="34"/>
      <c r="CP26" s="34"/>
      <c r="CQ26" s="34"/>
      <c r="CR26" s="34"/>
      <c r="CS26" s="34"/>
      <c r="CT26" s="34"/>
    </row>
    <row r="27" spans="1:98" s="105" customFormat="1" x14ac:dyDescent="0.25">
      <c r="F27" s="131"/>
      <c r="G27" s="131"/>
      <c r="H27" s="131"/>
      <c r="I27" s="34"/>
      <c r="J27" s="34"/>
      <c r="K27" s="34"/>
      <c r="L27" s="34"/>
      <c r="M27" s="131"/>
      <c r="N27" s="34"/>
      <c r="P27" s="16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16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16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16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16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16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16"/>
      <c r="CL27" s="34"/>
      <c r="CM27" s="34"/>
      <c r="CN27" s="34"/>
      <c r="CO27" s="34"/>
      <c r="CP27" s="34"/>
      <c r="CQ27" s="34"/>
      <c r="CR27" s="34"/>
      <c r="CS27" s="34"/>
      <c r="CT27" s="34"/>
    </row>
    <row r="28" spans="1:98" s="105" customFormat="1" x14ac:dyDescent="0.25"/>
    <row r="35" spans="6:91" x14ac:dyDescent="0.25">
      <c r="AJ35" s="3"/>
    </row>
    <row r="36" spans="6:91" ht="14.4" x14ac:dyDescent="0.3">
      <c r="F36" s="9"/>
      <c r="G36" s="9"/>
      <c r="H36" s="9"/>
      <c r="I36" s="9"/>
      <c r="J36" s="9"/>
      <c r="K36" s="9"/>
      <c r="L36" s="9"/>
      <c r="M36" s="9"/>
      <c r="N36" s="9"/>
      <c r="Q36" s="9"/>
      <c r="R36" s="9"/>
      <c r="S36" s="9"/>
      <c r="T36" s="9"/>
      <c r="U36" s="9"/>
      <c r="V36" s="9"/>
      <c r="W36" s="9"/>
      <c r="X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</row>
    <row r="37" spans="6:91" ht="14.4" x14ac:dyDescent="0.3">
      <c r="F37" s="5"/>
      <c r="G37" s="5"/>
      <c r="H37" s="5"/>
      <c r="I37" s="5"/>
      <c r="J37" s="9"/>
      <c r="K37" s="5"/>
      <c r="L37" s="5"/>
      <c r="M37" s="5"/>
      <c r="N37" s="5"/>
      <c r="Q37" s="5"/>
      <c r="R37" s="5"/>
      <c r="S37" s="5"/>
      <c r="T37" s="5"/>
      <c r="U37" s="5"/>
      <c r="V37" s="5"/>
      <c r="W37" s="5"/>
      <c r="X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6:91" ht="14.4" x14ac:dyDescent="0.3">
      <c r="F38" s="5"/>
      <c r="G38" s="5"/>
      <c r="H38" s="5"/>
      <c r="I38" s="5"/>
      <c r="J38" s="9"/>
      <c r="K38" s="5"/>
      <c r="L38" s="5"/>
      <c r="M38" s="5"/>
      <c r="N38" s="5"/>
      <c r="Q38" s="5"/>
      <c r="R38" s="5"/>
      <c r="S38" s="5"/>
      <c r="T38" s="5"/>
      <c r="U38" s="5"/>
      <c r="V38" s="5"/>
      <c r="W38" s="5"/>
      <c r="X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</row>
    <row r="39" spans="6:91" ht="14.4" x14ac:dyDescent="0.3">
      <c r="F39" s="5"/>
      <c r="G39" s="5"/>
      <c r="H39" s="5"/>
      <c r="I39" s="5"/>
      <c r="J39" s="9"/>
      <c r="K39" s="5"/>
      <c r="L39" s="5"/>
      <c r="M39" s="5"/>
      <c r="N39" s="5"/>
      <c r="Q39" s="5"/>
      <c r="R39" s="5"/>
      <c r="S39" s="5"/>
      <c r="T39" s="5"/>
      <c r="U39" s="5"/>
      <c r="V39" s="5"/>
      <c r="W39" s="5"/>
      <c r="X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</row>
    <row r="40" spans="6:91" ht="14.4" x14ac:dyDescent="0.3">
      <c r="F40" s="5"/>
      <c r="G40" s="5"/>
      <c r="H40" s="5"/>
      <c r="I40" s="5"/>
      <c r="J40" s="9"/>
      <c r="K40" s="5"/>
      <c r="L40" s="5"/>
      <c r="M40" s="5"/>
      <c r="N40" s="5"/>
      <c r="Q40" s="5"/>
      <c r="R40" s="5"/>
      <c r="S40" s="5"/>
      <c r="T40" s="5"/>
      <c r="U40" s="5"/>
      <c r="V40" s="5"/>
      <c r="W40" s="5"/>
      <c r="X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</row>
    <row r="41" spans="6:91" ht="14.4" x14ac:dyDescent="0.3">
      <c r="F41" s="5"/>
      <c r="G41" s="5"/>
      <c r="H41" s="5"/>
      <c r="I41" s="5"/>
      <c r="J41" s="9"/>
      <c r="K41" s="5"/>
      <c r="L41" s="5"/>
      <c r="M41" s="5"/>
      <c r="N41" s="5"/>
      <c r="Q41" s="5"/>
      <c r="R41" s="5"/>
      <c r="S41" s="5"/>
      <c r="T41" s="5"/>
      <c r="U41" s="5"/>
      <c r="V41" s="5"/>
      <c r="W41" s="5"/>
      <c r="X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</row>
    <row r="42" spans="6:91" ht="14.4" x14ac:dyDescent="0.3">
      <c r="F42" s="5"/>
      <c r="G42" s="5"/>
      <c r="H42" s="5"/>
      <c r="I42" s="5"/>
      <c r="J42" s="9"/>
      <c r="K42" s="5"/>
      <c r="L42" s="5"/>
      <c r="M42" s="5"/>
      <c r="N42" s="5"/>
      <c r="Q42" s="5"/>
      <c r="R42" s="5"/>
      <c r="S42" s="5"/>
      <c r="T42" s="5"/>
      <c r="U42" s="5"/>
      <c r="V42" s="5"/>
      <c r="W42" s="5"/>
      <c r="X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</row>
    <row r="43" spans="6:91" ht="14.4" x14ac:dyDescent="0.3">
      <c r="F43" s="5"/>
      <c r="G43" s="5"/>
      <c r="H43" s="5"/>
      <c r="I43" s="5"/>
      <c r="J43" s="9"/>
      <c r="K43" s="5"/>
      <c r="L43" s="5"/>
      <c r="M43" s="5"/>
      <c r="N43" s="5"/>
      <c r="Q43" s="5"/>
      <c r="R43" s="5"/>
      <c r="S43" s="5"/>
      <c r="T43" s="5"/>
      <c r="U43" s="5"/>
      <c r="V43" s="5"/>
      <c r="W43" s="5"/>
      <c r="X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6:91" ht="14.4" x14ac:dyDescent="0.3">
      <c r="F44" s="5"/>
      <c r="G44" s="5"/>
      <c r="H44" s="5"/>
      <c r="I44" s="5"/>
      <c r="J44" s="9"/>
      <c r="K44" s="5"/>
      <c r="L44" s="5"/>
      <c r="M44" s="5"/>
      <c r="N44" s="5"/>
      <c r="Q44" s="5"/>
      <c r="R44" s="5"/>
      <c r="S44" s="5"/>
      <c r="T44" s="5"/>
      <c r="U44" s="5"/>
      <c r="V44" s="5"/>
      <c r="W44" s="5"/>
      <c r="X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</row>
    <row r="45" spans="6:91" ht="14.4" x14ac:dyDescent="0.3">
      <c r="F45" s="5"/>
      <c r="G45" s="5"/>
      <c r="H45" s="5"/>
      <c r="I45" s="5"/>
      <c r="J45" s="9"/>
      <c r="K45" s="5"/>
      <c r="L45" s="5"/>
      <c r="M45" s="5"/>
      <c r="N45" s="5"/>
      <c r="Q45" s="5"/>
      <c r="R45" s="5"/>
      <c r="S45" s="5"/>
      <c r="T45" s="5"/>
      <c r="U45" s="5"/>
      <c r="V45" s="5"/>
      <c r="W45" s="5"/>
      <c r="X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6:91" ht="14.4" x14ac:dyDescent="0.3">
      <c r="F46" s="5"/>
      <c r="G46" s="5"/>
      <c r="H46" s="5"/>
      <c r="I46" s="5"/>
      <c r="J46" s="9"/>
      <c r="K46" s="5"/>
      <c r="L46" s="5"/>
      <c r="M46" s="5"/>
      <c r="N46" s="5"/>
      <c r="Q46" s="5"/>
      <c r="R46" s="5"/>
      <c r="S46" s="5"/>
      <c r="T46" s="5"/>
      <c r="U46" s="5"/>
      <c r="V46" s="5"/>
      <c r="W46" s="5"/>
      <c r="X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6:91" ht="14.4" x14ac:dyDescent="0.3">
      <c r="F47" s="5"/>
      <c r="G47" s="5"/>
      <c r="H47" s="5"/>
      <c r="I47" s="5"/>
      <c r="J47" s="9"/>
      <c r="K47" s="5"/>
      <c r="L47" s="5"/>
      <c r="M47" s="5"/>
      <c r="N47" s="5"/>
      <c r="Q47" s="5"/>
      <c r="R47" s="5"/>
      <c r="S47" s="5"/>
      <c r="T47" s="5"/>
      <c r="U47" s="5"/>
      <c r="V47" s="5"/>
      <c r="W47" s="5"/>
      <c r="X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</row>
    <row r="48" spans="6:91" ht="14.4" x14ac:dyDescent="0.3">
      <c r="F48" s="5"/>
      <c r="G48" s="5"/>
      <c r="H48" s="5"/>
      <c r="I48" s="5"/>
      <c r="J48" s="9"/>
      <c r="K48" s="5"/>
      <c r="L48" s="5"/>
      <c r="M48" s="5"/>
      <c r="N48" s="5"/>
      <c r="Q48" s="5"/>
      <c r="R48" s="5"/>
      <c r="S48" s="5"/>
      <c r="T48" s="5"/>
      <c r="U48" s="5"/>
      <c r="V48" s="5"/>
      <c r="W48" s="5"/>
      <c r="X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6:91" ht="14.4" x14ac:dyDescent="0.3">
      <c r="F49" s="5"/>
      <c r="G49" s="5"/>
      <c r="H49" s="5"/>
      <c r="I49" s="5"/>
      <c r="J49" s="9"/>
      <c r="K49" s="5"/>
      <c r="L49" s="5"/>
      <c r="M49" s="5"/>
      <c r="N49" s="5"/>
      <c r="Q49" s="5"/>
      <c r="R49" s="5"/>
      <c r="S49" s="5"/>
      <c r="T49" s="5"/>
      <c r="U49" s="5"/>
      <c r="V49" s="5"/>
      <c r="W49" s="5"/>
      <c r="X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6:91" ht="14.4" x14ac:dyDescent="0.3">
      <c r="F50" s="5"/>
      <c r="G50" s="5"/>
      <c r="H50" s="5"/>
      <c r="I50" s="5"/>
      <c r="J50" s="9"/>
      <c r="K50" s="5"/>
      <c r="L50" s="5"/>
      <c r="M50" s="5"/>
      <c r="N50" s="5"/>
      <c r="Q50" s="5"/>
      <c r="R50" s="5"/>
      <c r="S50" s="5"/>
      <c r="T50" s="5"/>
      <c r="U50" s="5"/>
      <c r="V50" s="5"/>
      <c r="W50" s="5"/>
      <c r="X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</row>
    <row r="51" spans="6:91" ht="14.4" x14ac:dyDescent="0.3">
      <c r="F51" s="5"/>
      <c r="G51" s="5"/>
      <c r="H51" s="5"/>
      <c r="I51" s="5"/>
      <c r="J51" s="9"/>
      <c r="K51" s="5"/>
      <c r="L51" s="5"/>
      <c r="M51" s="5"/>
      <c r="N51" s="5"/>
      <c r="Q51" s="5"/>
      <c r="R51" s="5"/>
      <c r="S51" s="5"/>
      <c r="T51" s="5"/>
      <c r="U51" s="5"/>
      <c r="V51" s="5"/>
      <c r="W51" s="5"/>
      <c r="X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</row>
    <row r="52" spans="6:91" ht="14.4" x14ac:dyDescent="0.3">
      <c r="F52" s="5"/>
      <c r="G52" s="5"/>
      <c r="H52" s="5"/>
      <c r="I52" s="5"/>
      <c r="J52" s="9"/>
      <c r="K52" s="5"/>
      <c r="L52" s="5"/>
      <c r="M52" s="5"/>
      <c r="N52" s="5"/>
      <c r="Q52" s="5"/>
      <c r="R52" s="5"/>
      <c r="S52" s="5"/>
      <c r="T52" s="5"/>
      <c r="U52" s="5"/>
      <c r="V52" s="5"/>
      <c r="W52" s="5"/>
      <c r="X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</row>
    <row r="53" spans="6:91" ht="14.4" x14ac:dyDescent="0.3">
      <c r="F53" s="5"/>
      <c r="G53" s="5"/>
      <c r="H53" s="5"/>
      <c r="I53" s="5"/>
      <c r="J53" s="9"/>
      <c r="K53" s="5"/>
      <c r="L53" s="5"/>
      <c r="M53" s="5"/>
      <c r="N53" s="5"/>
      <c r="Q53" s="5"/>
      <c r="R53" s="5"/>
      <c r="S53" s="5"/>
      <c r="T53" s="5"/>
      <c r="U53" s="5"/>
      <c r="V53" s="5"/>
      <c r="W53" s="5"/>
      <c r="X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6:91" ht="14.4" x14ac:dyDescent="0.3">
      <c r="F54" s="5"/>
      <c r="G54" s="5"/>
      <c r="H54" s="5"/>
      <c r="I54" s="5"/>
      <c r="J54" s="9"/>
      <c r="K54" s="5"/>
      <c r="L54" s="5"/>
      <c r="M54" s="5"/>
      <c r="N54" s="5"/>
      <c r="Q54" s="5"/>
      <c r="R54" s="5"/>
      <c r="S54" s="5"/>
      <c r="T54" s="5"/>
      <c r="U54" s="5"/>
      <c r="V54" s="5"/>
      <c r="W54" s="5"/>
      <c r="X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6:91" ht="14.4" x14ac:dyDescent="0.3">
      <c r="F55" s="5"/>
      <c r="G55" s="5"/>
      <c r="H55" s="5"/>
      <c r="I55" s="5"/>
      <c r="J55" s="9"/>
      <c r="K55" s="5"/>
      <c r="L55" s="5"/>
      <c r="M55" s="5"/>
      <c r="N55" s="5"/>
      <c r="Q55" s="5"/>
      <c r="R55" s="5"/>
      <c r="S55" s="5"/>
      <c r="T55" s="5"/>
      <c r="U55" s="5"/>
      <c r="V55" s="5"/>
      <c r="W55" s="5"/>
      <c r="X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</row>
    <row r="56" spans="6:91" ht="14.4" x14ac:dyDescent="0.3">
      <c r="F56" s="5"/>
      <c r="G56" s="5"/>
      <c r="H56" s="5"/>
      <c r="I56" s="5"/>
      <c r="J56" s="9"/>
      <c r="K56" s="5"/>
      <c r="L56" s="5"/>
      <c r="M56" s="5"/>
      <c r="N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</sheetData>
  <mergeCells count="8">
    <mergeCell ref="BZ8:CH8"/>
    <mergeCell ref="CL8:CT8"/>
    <mergeCell ref="F8:N8"/>
    <mergeCell ref="R8:Z8"/>
    <mergeCell ref="AD8:AL8"/>
    <mergeCell ref="AP8:AX8"/>
    <mergeCell ref="BB8:BJ8"/>
    <mergeCell ref="BN8:BV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58"/>
  <sheetViews>
    <sheetView zoomScaleNormal="100" workbookViewId="0">
      <selection activeCell="BR40" sqref="BR40"/>
    </sheetView>
  </sheetViews>
  <sheetFormatPr defaultRowHeight="13.85" x14ac:dyDescent="0.25"/>
  <cols>
    <col min="1" max="2" width="8.796875" style="2"/>
    <col min="3" max="3" width="8.296875" style="2" customWidth="1"/>
    <col min="4" max="4" width="10.796875" style="2" customWidth="1"/>
    <col min="5" max="5" width="10.8984375" style="2" customWidth="1"/>
    <col min="6" max="16384" width="8.796875" style="2"/>
  </cols>
  <sheetData>
    <row r="2" spans="1:99" x14ac:dyDescent="0.25">
      <c r="A2" s="45" t="s">
        <v>78</v>
      </c>
    </row>
    <row r="3" spans="1:99" x14ac:dyDescent="0.25">
      <c r="A3" s="45" t="s">
        <v>79</v>
      </c>
    </row>
    <row r="4" spans="1:99" x14ac:dyDescent="0.25">
      <c r="A4" s="45" t="s">
        <v>40</v>
      </c>
    </row>
    <row r="5" spans="1:99" x14ac:dyDescent="0.25">
      <c r="A5" s="45" t="s">
        <v>43</v>
      </c>
    </row>
    <row r="7" spans="1:99" ht="14.95" thickBot="1" x14ac:dyDescent="0.35">
      <c r="A7" s="45"/>
      <c r="I7" s="4"/>
      <c r="U7" s="4"/>
      <c r="AG7" s="4"/>
      <c r="AS7" s="4"/>
      <c r="BE7" s="4"/>
      <c r="BQ7" s="4"/>
      <c r="CC7" s="4"/>
      <c r="CO7" s="4"/>
      <c r="CP7" s="4"/>
    </row>
    <row r="8" spans="1:99" s="12" customFormat="1" ht="14.4" x14ac:dyDescent="0.3">
      <c r="C8" s="18"/>
      <c r="D8" s="94" t="s">
        <v>48</v>
      </c>
      <c r="E8" s="61" t="s">
        <v>21</v>
      </c>
      <c r="F8" s="140" t="s">
        <v>13</v>
      </c>
      <c r="G8" s="141"/>
      <c r="H8" s="141"/>
      <c r="I8" s="141"/>
      <c r="J8" s="141"/>
      <c r="K8" s="141"/>
      <c r="L8" s="141"/>
      <c r="M8" s="141"/>
      <c r="N8" s="142"/>
      <c r="O8" s="50"/>
      <c r="P8" s="94" t="s">
        <v>48</v>
      </c>
      <c r="Q8" s="61" t="s">
        <v>21</v>
      </c>
      <c r="R8" s="140" t="s">
        <v>14</v>
      </c>
      <c r="S8" s="141"/>
      <c r="T8" s="141"/>
      <c r="U8" s="141"/>
      <c r="V8" s="141"/>
      <c r="W8" s="141"/>
      <c r="X8" s="141"/>
      <c r="Y8" s="141"/>
      <c r="Z8" s="142"/>
      <c r="AA8" s="50"/>
      <c r="AB8" s="94" t="s">
        <v>48</v>
      </c>
      <c r="AC8" s="61" t="s">
        <v>21</v>
      </c>
      <c r="AD8" s="140" t="s">
        <v>15</v>
      </c>
      <c r="AE8" s="141"/>
      <c r="AF8" s="141"/>
      <c r="AG8" s="141"/>
      <c r="AH8" s="141"/>
      <c r="AI8" s="141"/>
      <c r="AJ8" s="141"/>
      <c r="AK8" s="141"/>
      <c r="AL8" s="142"/>
      <c r="AM8" s="50"/>
      <c r="AN8" s="94" t="s">
        <v>48</v>
      </c>
      <c r="AO8" s="61" t="s">
        <v>21</v>
      </c>
      <c r="AP8" s="140" t="s">
        <v>16</v>
      </c>
      <c r="AQ8" s="141"/>
      <c r="AR8" s="141"/>
      <c r="AS8" s="141"/>
      <c r="AT8" s="141"/>
      <c r="AU8" s="141"/>
      <c r="AV8" s="141"/>
      <c r="AW8" s="141"/>
      <c r="AX8" s="142"/>
      <c r="AY8" s="50"/>
      <c r="AZ8" s="94" t="s">
        <v>48</v>
      </c>
      <c r="BA8" s="61" t="s">
        <v>21</v>
      </c>
      <c r="BB8" s="140" t="s">
        <v>17</v>
      </c>
      <c r="BC8" s="141"/>
      <c r="BD8" s="141"/>
      <c r="BE8" s="141"/>
      <c r="BF8" s="141"/>
      <c r="BG8" s="141"/>
      <c r="BH8" s="141"/>
      <c r="BI8" s="141"/>
      <c r="BJ8" s="142"/>
      <c r="BK8" s="50"/>
      <c r="BL8" s="94" t="s">
        <v>48</v>
      </c>
      <c r="BM8" s="61" t="s">
        <v>21</v>
      </c>
      <c r="BN8" s="140" t="s">
        <v>18</v>
      </c>
      <c r="BO8" s="141"/>
      <c r="BP8" s="141"/>
      <c r="BQ8" s="141"/>
      <c r="BR8" s="141"/>
      <c r="BS8" s="141"/>
      <c r="BT8" s="141"/>
      <c r="BU8" s="141"/>
      <c r="BV8" s="142"/>
      <c r="BW8" s="50"/>
      <c r="BX8" s="94" t="s">
        <v>48</v>
      </c>
      <c r="BY8" s="61" t="s">
        <v>21</v>
      </c>
      <c r="BZ8" s="140" t="s">
        <v>19</v>
      </c>
      <c r="CA8" s="141"/>
      <c r="CB8" s="141"/>
      <c r="CC8" s="141"/>
      <c r="CD8" s="141"/>
      <c r="CE8" s="141"/>
      <c r="CF8" s="141"/>
      <c r="CG8" s="141"/>
      <c r="CH8" s="142"/>
      <c r="CI8" s="50"/>
      <c r="CJ8" s="94" t="s">
        <v>48</v>
      </c>
      <c r="CK8" s="61" t="s">
        <v>21</v>
      </c>
      <c r="CL8" s="140" t="s">
        <v>20</v>
      </c>
      <c r="CM8" s="141"/>
      <c r="CN8" s="141"/>
      <c r="CO8" s="141"/>
      <c r="CP8" s="141"/>
      <c r="CQ8" s="141"/>
      <c r="CR8" s="141"/>
      <c r="CS8" s="141"/>
      <c r="CT8" s="142"/>
    </row>
    <row r="9" spans="1:99" s="1" customFormat="1" ht="14.95" thickBot="1" x14ac:dyDescent="0.35">
      <c r="C9" s="7"/>
      <c r="D9" s="95" t="s">
        <v>49</v>
      </c>
      <c r="E9" s="93" t="s">
        <v>0</v>
      </c>
      <c r="F9" s="26">
        <v>179</v>
      </c>
      <c r="G9" s="58">
        <v>184</v>
      </c>
      <c r="H9" s="58">
        <v>205</v>
      </c>
      <c r="I9" s="58" t="s">
        <v>41</v>
      </c>
      <c r="J9" s="58">
        <v>209</v>
      </c>
      <c r="K9" s="58">
        <v>231</v>
      </c>
      <c r="L9" s="58">
        <v>234</v>
      </c>
      <c r="M9" s="58">
        <v>249</v>
      </c>
      <c r="N9" s="59">
        <v>272</v>
      </c>
      <c r="O9" s="48"/>
      <c r="P9" s="95" t="s">
        <v>49</v>
      </c>
      <c r="Q9" s="93" t="s">
        <v>0</v>
      </c>
      <c r="R9" s="26">
        <v>179</v>
      </c>
      <c r="S9" s="58">
        <v>184</v>
      </c>
      <c r="T9" s="58">
        <v>205</v>
      </c>
      <c r="U9" s="58" t="s">
        <v>41</v>
      </c>
      <c r="V9" s="58">
        <v>209</v>
      </c>
      <c r="W9" s="58">
        <v>231</v>
      </c>
      <c r="X9" s="58">
        <v>234</v>
      </c>
      <c r="Y9" s="58">
        <v>249</v>
      </c>
      <c r="Z9" s="59">
        <v>272</v>
      </c>
      <c r="AA9" s="48"/>
      <c r="AB9" s="95" t="s">
        <v>49</v>
      </c>
      <c r="AC9" s="93" t="s">
        <v>0</v>
      </c>
      <c r="AD9" s="26">
        <v>179</v>
      </c>
      <c r="AE9" s="58">
        <v>184</v>
      </c>
      <c r="AF9" s="58">
        <v>205</v>
      </c>
      <c r="AG9" s="58" t="s">
        <v>41</v>
      </c>
      <c r="AH9" s="58">
        <v>209</v>
      </c>
      <c r="AI9" s="58">
        <v>231</v>
      </c>
      <c r="AJ9" s="58">
        <v>234</v>
      </c>
      <c r="AK9" s="58">
        <v>249</v>
      </c>
      <c r="AL9" s="59">
        <v>272</v>
      </c>
      <c r="AM9" s="48"/>
      <c r="AN9" s="95" t="s">
        <v>49</v>
      </c>
      <c r="AO9" s="93" t="s">
        <v>0</v>
      </c>
      <c r="AP9" s="26">
        <v>179</v>
      </c>
      <c r="AQ9" s="58">
        <v>184</v>
      </c>
      <c r="AR9" s="58">
        <v>205</v>
      </c>
      <c r="AS9" s="58" t="s">
        <v>41</v>
      </c>
      <c r="AT9" s="58">
        <v>209</v>
      </c>
      <c r="AU9" s="58">
        <v>231</v>
      </c>
      <c r="AV9" s="58">
        <v>234</v>
      </c>
      <c r="AW9" s="58">
        <v>249</v>
      </c>
      <c r="AX9" s="59">
        <v>272</v>
      </c>
      <c r="AY9" s="48"/>
      <c r="AZ9" s="95" t="s">
        <v>49</v>
      </c>
      <c r="BA9" s="93" t="s">
        <v>0</v>
      </c>
      <c r="BB9" s="26">
        <v>179</v>
      </c>
      <c r="BC9" s="58">
        <v>184</v>
      </c>
      <c r="BD9" s="58">
        <v>205</v>
      </c>
      <c r="BE9" s="58" t="s">
        <v>41</v>
      </c>
      <c r="BF9" s="58">
        <v>209</v>
      </c>
      <c r="BG9" s="58">
        <v>231</v>
      </c>
      <c r="BH9" s="58">
        <v>234</v>
      </c>
      <c r="BI9" s="58">
        <v>249</v>
      </c>
      <c r="BJ9" s="59">
        <v>272</v>
      </c>
      <c r="BK9" s="48"/>
      <c r="BL9" s="95" t="s">
        <v>49</v>
      </c>
      <c r="BM9" s="93" t="s">
        <v>0</v>
      </c>
      <c r="BN9" s="26">
        <v>179</v>
      </c>
      <c r="BO9" s="58">
        <v>184</v>
      </c>
      <c r="BP9" s="58">
        <v>205</v>
      </c>
      <c r="BQ9" s="58" t="s">
        <v>41</v>
      </c>
      <c r="BR9" s="58">
        <v>209</v>
      </c>
      <c r="BS9" s="58">
        <v>231</v>
      </c>
      <c r="BT9" s="58">
        <v>234</v>
      </c>
      <c r="BU9" s="58">
        <v>249</v>
      </c>
      <c r="BV9" s="59">
        <v>272</v>
      </c>
      <c r="BW9" s="48"/>
      <c r="BX9" s="95" t="s">
        <v>49</v>
      </c>
      <c r="BY9" s="93" t="s">
        <v>0</v>
      </c>
      <c r="BZ9" s="26">
        <v>179</v>
      </c>
      <c r="CA9" s="58">
        <v>184</v>
      </c>
      <c r="CB9" s="58">
        <v>205</v>
      </c>
      <c r="CC9" s="58" t="s">
        <v>41</v>
      </c>
      <c r="CD9" s="58">
        <v>209</v>
      </c>
      <c r="CE9" s="58">
        <v>231</v>
      </c>
      <c r="CF9" s="58">
        <v>234</v>
      </c>
      <c r="CG9" s="58">
        <v>249</v>
      </c>
      <c r="CH9" s="59">
        <v>272</v>
      </c>
      <c r="CI9" s="48"/>
      <c r="CJ9" s="95" t="s">
        <v>49</v>
      </c>
      <c r="CK9" s="93" t="s">
        <v>0</v>
      </c>
      <c r="CL9" s="26">
        <v>179</v>
      </c>
      <c r="CM9" s="58">
        <v>184</v>
      </c>
      <c r="CN9" s="58">
        <v>205</v>
      </c>
      <c r="CO9" s="58" t="s">
        <v>41</v>
      </c>
      <c r="CP9" s="58">
        <v>209</v>
      </c>
      <c r="CQ9" s="58">
        <v>231</v>
      </c>
      <c r="CR9" s="58">
        <v>234</v>
      </c>
      <c r="CS9" s="58">
        <v>249</v>
      </c>
      <c r="CT9" s="59">
        <v>272</v>
      </c>
      <c r="CU9" s="4"/>
    </row>
    <row r="10" spans="1:99" x14ac:dyDescent="0.25">
      <c r="D10" s="83">
        <v>-50</v>
      </c>
      <c r="E10" s="96"/>
      <c r="F10" s="51">
        <v>14.759</v>
      </c>
      <c r="G10" s="52">
        <v>12</v>
      </c>
      <c r="H10" s="52">
        <v>15.167</v>
      </c>
      <c r="I10" s="52">
        <v>12</v>
      </c>
      <c r="J10" s="52" t="s">
        <v>10</v>
      </c>
      <c r="K10" s="52">
        <v>19.504999999999999</v>
      </c>
      <c r="L10" s="52">
        <v>12</v>
      </c>
      <c r="M10" s="52">
        <v>29.318000000000001</v>
      </c>
      <c r="N10" s="53" t="s">
        <v>11</v>
      </c>
      <c r="P10" s="83">
        <v>-50</v>
      </c>
      <c r="Q10" s="96"/>
      <c r="R10" s="51">
        <v>22.834</v>
      </c>
      <c r="S10" s="52">
        <v>30.494</v>
      </c>
      <c r="T10" s="52">
        <v>13.141</v>
      </c>
      <c r="U10" s="52">
        <v>12</v>
      </c>
      <c r="V10" s="52" t="s">
        <v>10</v>
      </c>
      <c r="W10" s="52">
        <v>15.535</v>
      </c>
      <c r="X10" s="52">
        <v>12</v>
      </c>
      <c r="Y10" s="52">
        <v>34.673000000000002</v>
      </c>
      <c r="Z10" s="53" t="s">
        <v>11</v>
      </c>
      <c r="AA10" s="34"/>
      <c r="AB10" s="83">
        <v>-50</v>
      </c>
      <c r="AC10" s="96"/>
      <c r="AD10" s="51">
        <v>59.402999999999999</v>
      </c>
      <c r="AE10" s="52">
        <v>33.465000000000003</v>
      </c>
      <c r="AF10" s="52">
        <v>15.871</v>
      </c>
      <c r="AG10" s="52" t="s">
        <v>10</v>
      </c>
      <c r="AH10" s="52" t="s">
        <v>10</v>
      </c>
      <c r="AI10" s="52">
        <v>46.296999999999997</v>
      </c>
      <c r="AJ10" s="52">
        <v>16.806999999999999</v>
      </c>
      <c r="AK10" s="52">
        <v>12</v>
      </c>
      <c r="AL10" s="53">
        <v>85.424999999999997</v>
      </c>
      <c r="AM10" s="34"/>
      <c r="AN10" s="83">
        <v>-50</v>
      </c>
      <c r="AO10" s="96"/>
      <c r="AP10" s="51">
        <v>12.944000000000001</v>
      </c>
      <c r="AQ10" s="52">
        <v>28.231999999999999</v>
      </c>
      <c r="AR10" s="52">
        <v>22.497</v>
      </c>
      <c r="AS10" s="52" t="s">
        <v>10</v>
      </c>
      <c r="AT10" s="52" t="s">
        <v>10</v>
      </c>
      <c r="AU10" s="52">
        <v>17.783999999999999</v>
      </c>
      <c r="AV10" s="52">
        <v>12</v>
      </c>
      <c r="AW10" s="52">
        <v>12</v>
      </c>
      <c r="AX10" s="53">
        <v>21.959</v>
      </c>
      <c r="AY10" s="34"/>
      <c r="AZ10" s="83">
        <v>-50</v>
      </c>
      <c r="BA10" s="96"/>
      <c r="BB10" s="51">
        <v>40.935000000000002</v>
      </c>
      <c r="BC10" s="52">
        <v>38.369</v>
      </c>
      <c r="BD10" s="52">
        <v>15.794</v>
      </c>
      <c r="BE10" s="52">
        <v>12</v>
      </c>
      <c r="BF10" s="52" t="s">
        <v>10</v>
      </c>
      <c r="BG10" s="52">
        <v>32.972000000000001</v>
      </c>
      <c r="BH10" s="52">
        <v>12.522</v>
      </c>
      <c r="BI10" s="52">
        <v>45.381</v>
      </c>
      <c r="BJ10" s="53">
        <v>19.821999999999999</v>
      </c>
      <c r="BK10" s="34"/>
      <c r="BL10" s="83">
        <v>-50</v>
      </c>
      <c r="BM10" s="96"/>
      <c r="BN10" s="51">
        <v>15.260999999999999</v>
      </c>
      <c r="BO10" s="52">
        <v>11.26</v>
      </c>
      <c r="BP10" s="52">
        <v>26.748000000000001</v>
      </c>
      <c r="BQ10" s="52">
        <v>12</v>
      </c>
      <c r="BR10" s="52" t="s">
        <v>10</v>
      </c>
      <c r="BS10" s="52">
        <v>22.263999999999999</v>
      </c>
      <c r="BT10" s="52">
        <v>19.082000000000001</v>
      </c>
      <c r="BU10" s="52">
        <v>32.307000000000002</v>
      </c>
      <c r="BV10" s="53">
        <v>25.091999999999999</v>
      </c>
      <c r="BW10" s="34"/>
      <c r="BX10" s="83">
        <v>-50</v>
      </c>
      <c r="BY10" s="96"/>
      <c r="BZ10" s="51">
        <v>69.447000000000003</v>
      </c>
      <c r="CA10" s="52">
        <v>21.356000000000002</v>
      </c>
      <c r="CB10" s="52">
        <v>15.08</v>
      </c>
      <c r="CC10" s="52">
        <v>12</v>
      </c>
      <c r="CD10" s="52">
        <v>20.221</v>
      </c>
      <c r="CE10" s="52">
        <v>6.8179999999999996</v>
      </c>
      <c r="CF10" s="52">
        <v>12.724</v>
      </c>
      <c r="CG10" s="52">
        <v>15.278</v>
      </c>
      <c r="CH10" s="53">
        <v>62.046999999999997</v>
      </c>
      <c r="CI10" s="34"/>
      <c r="CJ10" s="83">
        <v>-50</v>
      </c>
      <c r="CK10" s="96"/>
      <c r="CL10" s="51">
        <v>21.245000000000001</v>
      </c>
      <c r="CM10" s="52">
        <v>8.3740000000000006</v>
      </c>
      <c r="CN10" s="52">
        <v>23.209</v>
      </c>
      <c r="CO10" s="52">
        <v>12</v>
      </c>
      <c r="CP10" s="52">
        <v>14.305999999999999</v>
      </c>
      <c r="CQ10" s="52">
        <v>8.5039999999999996</v>
      </c>
      <c r="CR10" s="52">
        <v>14.893000000000001</v>
      </c>
      <c r="CS10" s="52">
        <v>8.3859999999999992</v>
      </c>
      <c r="CT10" s="53">
        <v>42.912999999999997</v>
      </c>
    </row>
    <row r="11" spans="1:99" x14ac:dyDescent="0.25">
      <c r="D11" s="83">
        <v>-40</v>
      </c>
      <c r="E11" s="96"/>
      <c r="F11" s="54">
        <v>40.332999999999998</v>
      </c>
      <c r="G11" s="34">
        <v>12</v>
      </c>
      <c r="H11" s="34">
        <v>16.914999999999999</v>
      </c>
      <c r="I11" s="34">
        <v>12</v>
      </c>
      <c r="J11" s="34" t="s">
        <v>10</v>
      </c>
      <c r="K11" s="34">
        <v>16.54</v>
      </c>
      <c r="L11" s="34">
        <v>12</v>
      </c>
      <c r="M11" s="34">
        <v>36.68</v>
      </c>
      <c r="N11" s="42" t="s">
        <v>11</v>
      </c>
      <c r="P11" s="83">
        <v>-40</v>
      </c>
      <c r="Q11" s="96"/>
      <c r="R11" s="54">
        <v>39.515999999999998</v>
      </c>
      <c r="S11" s="34">
        <v>54.779000000000003</v>
      </c>
      <c r="T11" s="34">
        <v>9.3840000000000003</v>
      </c>
      <c r="U11" s="34">
        <v>12</v>
      </c>
      <c r="V11" s="34" t="s">
        <v>10</v>
      </c>
      <c r="W11" s="34">
        <v>19.504999999999999</v>
      </c>
      <c r="X11" s="34">
        <v>12</v>
      </c>
      <c r="Y11" s="34">
        <v>31.504000000000001</v>
      </c>
      <c r="Z11" s="42" t="s">
        <v>11</v>
      </c>
      <c r="AA11" s="34"/>
      <c r="AB11" s="83">
        <v>-40</v>
      </c>
      <c r="AC11" s="96"/>
      <c r="AD11" s="54">
        <v>37.895000000000003</v>
      </c>
      <c r="AE11" s="34">
        <v>48.134999999999998</v>
      </c>
      <c r="AF11" s="34">
        <v>29.867999999999999</v>
      </c>
      <c r="AG11" s="34" t="s">
        <v>10</v>
      </c>
      <c r="AH11" s="34" t="s">
        <v>10</v>
      </c>
      <c r="AI11" s="34">
        <v>27.231999999999999</v>
      </c>
      <c r="AJ11" s="34">
        <v>12</v>
      </c>
      <c r="AK11" s="34">
        <v>12</v>
      </c>
      <c r="AL11" s="42">
        <v>57.392000000000003</v>
      </c>
      <c r="AM11" s="34"/>
      <c r="AN11" s="83">
        <v>-40</v>
      </c>
      <c r="AO11" s="96"/>
      <c r="AP11" s="54">
        <v>17.478000000000002</v>
      </c>
      <c r="AQ11" s="34">
        <v>17.533999999999999</v>
      </c>
      <c r="AR11" s="34">
        <v>20.986999999999998</v>
      </c>
      <c r="AS11" s="34" t="s">
        <v>10</v>
      </c>
      <c r="AT11" s="34" t="s">
        <v>10</v>
      </c>
      <c r="AU11" s="34">
        <v>21.684000000000001</v>
      </c>
      <c r="AV11" s="34">
        <v>12</v>
      </c>
      <c r="AW11" s="34">
        <v>12</v>
      </c>
      <c r="AX11" s="42">
        <v>19.995999999999999</v>
      </c>
      <c r="AY11" s="34"/>
      <c r="AZ11" s="83">
        <v>-40</v>
      </c>
      <c r="BA11" s="96"/>
      <c r="BB11" s="54">
        <v>40.573999999999998</v>
      </c>
      <c r="BC11" s="34">
        <v>28.379000000000001</v>
      </c>
      <c r="BD11" s="34">
        <v>15.715999999999999</v>
      </c>
      <c r="BE11" s="34">
        <v>12</v>
      </c>
      <c r="BF11" s="34" t="s">
        <v>10</v>
      </c>
      <c r="BG11" s="34">
        <v>39.747</v>
      </c>
      <c r="BH11" s="34">
        <v>9.5579999999999998</v>
      </c>
      <c r="BI11" s="34">
        <v>38.856999999999999</v>
      </c>
      <c r="BJ11" s="42">
        <v>19.222999999999999</v>
      </c>
      <c r="BK11" s="34"/>
      <c r="BL11" s="83">
        <v>-40</v>
      </c>
      <c r="BM11" s="96"/>
      <c r="BN11" s="54">
        <v>14.569000000000001</v>
      </c>
      <c r="BO11" s="34">
        <v>41.314</v>
      </c>
      <c r="BP11" s="34">
        <v>20.350000000000001</v>
      </c>
      <c r="BQ11" s="34">
        <v>12</v>
      </c>
      <c r="BR11" s="34" t="s">
        <v>10</v>
      </c>
      <c r="BS11" s="34">
        <v>26.902000000000001</v>
      </c>
      <c r="BT11" s="34">
        <v>20.791</v>
      </c>
      <c r="BU11" s="34">
        <v>41.319000000000003</v>
      </c>
      <c r="BV11" s="42">
        <v>47.392000000000003</v>
      </c>
      <c r="BW11" s="34"/>
      <c r="BX11" s="83">
        <v>-40</v>
      </c>
      <c r="BY11" s="96"/>
      <c r="BZ11" s="54">
        <v>86.762</v>
      </c>
      <c r="CA11" s="34">
        <v>18.509</v>
      </c>
      <c r="CB11" s="34">
        <v>20.637</v>
      </c>
      <c r="CC11" s="34">
        <v>12</v>
      </c>
      <c r="CD11" s="34">
        <v>23.071999999999999</v>
      </c>
      <c r="CE11" s="34">
        <v>8.1479999999999997</v>
      </c>
      <c r="CF11" s="34">
        <v>15.295</v>
      </c>
      <c r="CG11" s="34">
        <v>14.186</v>
      </c>
      <c r="CH11" s="42">
        <v>74.254999999999995</v>
      </c>
      <c r="CI11" s="34"/>
      <c r="CJ11" s="83">
        <v>-40</v>
      </c>
      <c r="CK11" s="96"/>
      <c r="CL11" s="54">
        <v>20.713999999999999</v>
      </c>
      <c r="CM11" s="34">
        <v>11.010999999999999</v>
      </c>
      <c r="CN11" s="34">
        <v>19.170999999999999</v>
      </c>
      <c r="CO11" s="34">
        <v>12</v>
      </c>
      <c r="CP11" s="34">
        <v>25.911000000000001</v>
      </c>
      <c r="CQ11" s="34">
        <v>10.83</v>
      </c>
      <c r="CR11" s="34">
        <v>9.3640000000000008</v>
      </c>
      <c r="CS11" s="34">
        <v>10.371</v>
      </c>
      <c r="CT11" s="42">
        <v>62.146000000000001</v>
      </c>
    </row>
    <row r="12" spans="1:99" x14ac:dyDescent="0.25">
      <c r="D12" s="83">
        <v>-30</v>
      </c>
      <c r="E12" s="96"/>
      <c r="F12" s="54">
        <v>20.866</v>
      </c>
      <c r="G12" s="34">
        <v>12</v>
      </c>
      <c r="H12" s="34">
        <v>42.844999999999999</v>
      </c>
      <c r="I12" s="34">
        <v>12</v>
      </c>
      <c r="J12" s="34" t="s">
        <v>10</v>
      </c>
      <c r="K12" s="34">
        <v>17.164000000000001</v>
      </c>
      <c r="L12" s="34">
        <v>12</v>
      </c>
      <c r="M12" s="34">
        <v>37.896000000000001</v>
      </c>
      <c r="N12" s="42" t="s">
        <v>11</v>
      </c>
      <c r="P12" s="83">
        <v>-30</v>
      </c>
      <c r="Q12" s="96"/>
      <c r="R12" s="54">
        <v>32.594999999999999</v>
      </c>
      <c r="S12" s="34">
        <v>28.202000000000002</v>
      </c>
      <c r="T12" s="34">
        <v>11.362</v>
      </c>
      <c r="U12" s="34">
        <v>12</v>
      </c>
      <c r="V12" s="34" t="s">
        <v>10</v>
      </c>
      <c r="W12" s="34">
        <v>16.914999999999999</v>
      </c>
      <c r="X12" s="34">
        <v>12</v>
      </c>
      <c r="Y12" s="34">
        <v>19.442</v>
      </c>
      <c r="Z12" s="42" t="s">
        <v>11</v>
      </c>
      <c r="AA12" s="34"/>
      <c r="AB12" s="83">
        <v>-30</v>
      </c>
      <c r="AC12" s="96"/>
      <c r="AD12" s="54">
        <v>35.351999999999997</v>
      </c>
      <c r="AE12" s="34"/>
      <c r="AF12" s="34">
        <v>20.702000000000002</v>
      </c>
      <c r="AG12" s="34" t="s">
        <v>10</v>
      </c>
      <c r="AH12" s="34" t="s">
        <v>10</v>
      </c>
      <c r="AI12" s="34">
        <v>42.064</v>
      </c>
      <c r="AJ12" s="34">
        <v>12</v>
      </c>
      <c r="AK12" s="34">
        <v>12</v>
      </c>
      <c r="AL12" s="42">
        <v>83.304000000000002</v>
      </c>
      <c r="AM12" s="34"/>
      <c r="AN12" s="83">
        <v>-30</v>
      </c>
      <c r="AO12" s="96"/>
      <c r="AP12" s="54">
        <v>21.106000000000002</v>
      </c>
      <c r="AQ12" s="34">
        <v>16.754000000000001</v>
      </c>
      <c r="AR12" s="34">
        <v>22.497</v>
      </c>
      <c r="AS12" s="34" t="s">
        <v>10</v>
      </c>
      <c r="AT12" s="34" t="s">
        <v>10</v>
      </c>
      <c r="AU12" s="34">
        <v>19.504999999999999</v>
      </c>
      <c r="AV12" s="34">
        <v>12</v>
      </c>
      <c r="AW12" s="34">
        <v>12</v>
      </c>
      <c r="AX12" s="42">
        <v>15.417</v>
      </c>
      <c r="AY12" s="34"/>
      <c r="AZ12" s="83">
        <v>-30</v>
      </c>
      <c r="BA12" s="96"/>
      <c r="BB12" s="54">
        <v>30.895</v>
      </c>
      <c r="BC12" s="34">
        <v>27.564</v>
      </c>
      <c r="BD12" s="34">
        <v>21.492000000000001</v>
      </c>
      <c r="BE12" s="34">
        <v>12</v>
      </c>
      <c r="BF12" s="34" t="s">
        <v>10</v>
      </c>
      <c r="BG12" s="34">
        <v>24.692</v>
      </c>
      <c r="BH12" s="34">
        <v>3.7189999999999999</v>
      </c>
      <c r="BI12" s="34">
        <v>24.827000000000002</v>
      </c>
      <c r="BJ12" s="42">
        <v>10.131</v>
      </c>
      <c r="BK12" s="34"/>
      <c r="BL12" s="83">
        <v>-30</v>
      </c>
      <c r="BM12" s="96"/>
      <c r="BN12" s="54">
        <v>23.053000000000001</v>
      </c>
      <c r="BO12" s="34">
        <v>47.366999999999997</v>
      </c>
      <c r="BP12" s="34">
        <v>12.468999999999999</v>
      </c>
      <c r="BQ12" s="34">
        <v>12</v>
      </c>
      <c r="BR12" s="34" t="s">
        <v>10</v>
      </c>
      <c r="BS12" s="34">
        <v>22.263999999999999</v>
      </c>
      <c r="BT12" s="34">
        <v>16.422999999999998</v>
      </c>
      <c r="BU12" s="34">
        <v>27.802</v>
      </c>
      <c r="BV12" s="42">
        <v>33.378999999999998</v>
      </c>
      <c r="BW12" s="34"/>
      <c r="BX12" s="83">
        <v>-30</v>
      </c>
      <c r="BY12" s="96"/>
      <c r="BZ12" s="54">
        <v>85.734999999999999</v>
      </c>
      <c r="CA12" s="34">
        <v>34.353000000000002</v>
      </c>
      <c r="CB12" s="34">
        <v>21.152999999999999</v>
      </c>
      <c r="CC12" s="34">
        <v>12</v>
      </c>
      <c r="CD12" s="34">
        <v>18.34</v>
      </c>
      <c r="CE12" s="34">
        <v>3.754</v>
      </c>
      <c r="CF12" s="34">
        <v>12.036</v>
      </c>
      <c r="CG12" s="34">
        <v>11.851000000000001</v>
      </c>
      <c r="CH12" s="42">
        <v>57.262999999999998</v>
      </c>
      <c r="CI12" s="34"/>
      <c r="CJ12" s="83">
        <v>-30</v>
      </c>
      <c r="CK12" s="96"/>
      <c r="CL12" s="54">
        <v>14.451000000000001</v>
      </c>
      <c r="CM12" s="34">
        <v>7.37</v>
      </c>
      <c r="CN12" s="34">
        <v>15.781000000000001</v>
      </c>
      <c r="CO12" s="34">
        <v>12</v>
      </c>
      <c r="CP12" s="34">
        <v>21.689</v>
      </c>
      <c r="CQ12" s="34">
        <v>3.754</v>
      </c>
      <c r="CR12" s="34">
        <v>9.7929999999999993</v>
      </c>
      <c r="CS12" s="34">
        <v>15.711</v>
      </c>
      <c r="CT12" s="42">
        <v>33.268999999999998</v>
      </c>
    </row>
    <row r="13" spans="1:99" x14ac:dyDescent="0.25">
      <c r="D13" s="83">
        <v>-20</v>
      </c>
      <c r="E13" s="96"/>
      <c r="F13" s="54">
        <v>21.927</v>
      </c>
      <c r="G13" s="34">
        <v>12</v>
      </c>
      <c r="H13" s="34">
        <v>72.019000000000005</v>
      </c>
      <c r="I13" s="34">
        <v>12</v>
      </c>
      <c r="J13" s="34" t="s">
        <v>10</v>
      </c>
      <c r="K13" s="34">
        <v>28.620999999999999</v>
      </c>
      <c r="L13" s="34">
        <v>12</v>
      </c>
      <c r="M13" s="34">
        <v>27.568999999999999</v>
      </c>
      <c r="N13" s="42" t="s">
        <v>11</v>
      </c>
      <c r="P13" s="83">
        <v>-20</v>
      </c>
      <c r="Q13" s="96"/>
      <c r="R13" s="54">
        <v>16.753</v>
      </c>
      <c r="S13" s="34">
        <v>12</v>
      </c>
      <c r="T13" s="34">
        <v>9.3840000000000003</v>
      </c>
      <c r="U13" s="34">
        <v>12</v>
      </c>
      <c r="V13" s="34" t="s">
        <v>10</v>
      </c>
      <c r="W13" s="34">
        <v>15.661</v>
      </c>
      <c r="X13" s="34">
        <v>12</v>
      </c>
      <c r="Y13" s="34">
        <v>15.581</v>
      </c>
      <c r="Z13" s="42" t="s">
        <v>11</v>
      </c>
      <c r="AA13" s="34"/>
      <c r="AB13" s="83">
        <v>-20</v>
      </c>
      <c r="AC13" s="96"/>
      <c r="AD13" s="54">
        <v>39.127000000000002</v>
      </c>
      <c r="AE13" s="34">
        <v>23.152999999999999</v>
      </c>
      <c r="AF13" s="34">
        <v>28.140999999999998</v>
      </c>
      <c r="AG13" s="34" t="s">
        <v>10</v>
      </c>
      <c r="AH13" s="34" t="s">
        <v>10</v>
      </c>
      <c r="AI13" s="34">
        <v>21.564</v>
      </c>
      <c r="AJ13" s="34">
        <v>12</v>
      </c>
      <c r="AK13" s="34">
        <v>12</v>
      </c>
      <c r="AL13" s="42">
        <v>115.07599999999999</v>
      </c>
      <c r="AM13" s="34"/>
      <c r="AN13" s="83">
        <v>-20</v>
      </c>
      <c r="AO13" s="96"/>
      <c r="AP13" s="54">
        <v>9.4879999999999995</v>
      </c>
      <c r="AQ13" s="34">
        <v>13.582000000000001</v>
      </c>
      <c r="AR13" s="34">
        <v>17.338999999999999</v>
      </c>
      <c r="AS13" s="34" t="s">
        <v>10</v>
      </c>
      <c r="AT13" s="34" t="s">
        <v>10</v>
      </c>
      <c r="AU13" s="34">
        <v>18.155000000000001</v>
      </c>
      <c r="AV13" s="34">
        <v>12</v>
      </c>
      <c r="AW13" s="34">
        <v>12</v>
      </c>
      <c r="AX13" s="42">
        <v>15.592000000000001</v>
      </c>
      <c r="AY13" s="34"/>
      <c r="AZ13" s="83">
        <v>-20</v>
      </c>
      <c r="BA13" s="96"/>
      <c r="BB13" s="54">
        <v>16.41</v>
      </c>
      <c r="BC13" s="34">
        <v>24.808</v>
      </c>
      <c r="BD13" s="34">
        <v>36.853999999999999</v>
      </c>
      <c r="BE13" s="34">
        <v>12</v>
      </c>
      <c r="BF13" s="34" t="s">
        <v>10</v>
      </c>
      <c r="BG13" s="34">
        <v>23.244</v>
      </c>
      <c r="BH13" s="34">
        <v>2.6549999999999998</v>
      </c>
      <c r="BI13" s="34">
        <v>20.010999999999999</v>
      </c>
      <c r="BJ13" s="42">
        <v>32.390999999999998</v>
      </c>
      <c r="BK13" s="34"/>
      <c r="BL13" s="83">
        <v>-20</v>
      </c>
      <c r="BM13" s="96"/>
      <c r="BN13" s="54">
        <v>15.722</v>
      </c>
      <c r="BO13" s="34">
        <v>18.587</v>
      </c>
      <c r="BP13" s="34">
        <v>15.087999999999999</v>
      </c>
      <c r="BQ13" s="34">
        <v>12</v>
      </c>
      <c r="BR13" s="34" t="s">
        <v>10</v>
      </c>
      <c r="BS13" s="34">
        <v>16.286000000000001</v>
      </c>
      <c r="BT13" s="34">
        <v>11</v>
      </c>
      <c r="BU13" s="34">
        <v>18.718</v>
      </c>
      <c r="BV13" s="42">
        <v>24.285</v>
      </c>
      <c r="BW13" s="34"/>
      <c r="BX13" s="83">
        <v>-20</v>
      </c>
      <c r="BY13" s="96"/>
      <c r="BZ13" s="54">
        <v>54.152999999999999</v>
      </c>
      <c r="CA13" s="34">
        <v>13.287000000000001</v>
      </c>
      <c r="CB13" s="34">
        <v>32.850999999999999</v>
      </c>
      <c r="CC13" s="34">
        <v>12</v>
      </c>
      <c r="CD13" s="34">
        <v>28.66</v>
      </c>
      <c r="CE13" s="34">
        <v>7.4269999999999996</v>
      </c>
      <c r="CF13" s="34">
        <v>12.587</v>
      </c>
      <c r="CG13" s="34">
        <v>13.082000000000001</v>
      </c>
      <c r="CH13" s="42">
        <v>48.218000000000004</v>
      </c>
      <c r="CI13" s="34"/>
      <c r="CJ13" s="83">
        <v>-20</v>
      </c>
      <c r="CK13" s="96"/>
      <c r="CL13" s="54">
        <v>10.265000000000001</v>
      </c>
      <c r="CM13" s="34">
        <v>27.175999999999998</v>
      </c>
      <c r="CN13" s="34">
        <v>13.848000000000001</v>
      </c>
      <c r="CO13" s="34">
        <v>12</v>
      </c>
      <c r="CP13" s="34">
        <v>12.731</v>
      </c>
      <c r="CQ13" s="34">
        <v>6.3250000000000002</v>
      </c>
      <c r="CR13" s="34">
        <v>7.3250000000000002</v>
      </c>
      <c r="CS13" s="34">
        <v>11.739000000000001</v>
      </c>
      <c r="CT13" s="42">
        <v>22.658999999999999</v>
      </c>
    </row>
    <row r="14" spans="1:99" x14ac:dyDescent="0.25">
      <c r="D14" s="83">
        <v>-10</v>
      </c>
      <c r="E14" s="96"/>
      <c r="F14" s="54">
        <v>38.402999999999999</v>
      </c>
      <c r="G14" s="34">
        <v>12</v>
      </c>
      <c r="H14" s="34">
        <v>38.695999999999998</v>
      </c>
      <c r="I14" s="34">
        <v>12</v>
      </c>
      <c r="J14" s="34" t="s">
        <v>10</v>
      </c>
      <c r="K14" s="34">
        <v>18.77</v>
      </c>
      <c r="L14" s="34">
        <v>12</v>
      </c>
      <c r="M14" s="34">
        <v>13.577</v>
      </c>
      <c r="N14" s="42" t="s">
        <v>11</v>
      </c>
      <c r="P14" s="83">
        <v>-10</v>
      </c>
      <c r="Q14" s="96"/>
      <c r="R14" s="54">
        <v>9.2469999999999999</v>
      </c>
      <c r="S14" s="34">
        <v>12</v>
      </c>
      <c r="T14" s="34">
        <v>9.0210000000000008</v>
      </c>
      <c r="U14" s="34">
        <v>12</v>
      </c>
      <c r="V14" s="34" t="s">
        <v>10</v>
      </c>
      <c r="W14" s="34">
        <v>18.155000000000001</v>
      </c>
      <c r="X14" s="34">
        <v>12</v>
      </c>
      <c r="Y14" s="34">
        <v>12</v>
      </c>
      <c r="Z14" s="42" t="s">
        <v>11</v>
      </c>
      <c r="AA14" s="34"/>
      <c r="AB14" s="83">
        <v>-10</v>
      </c>
      <c r="AC14" s="96"/>
      <c r="AD14" s="54">
        <v>21.856000000000002</v>
      </c>
      <c r="AE14" s="34">
        <v>19.558</v>
      </c>
      <c r="AF14" s="34">
        <v>40.875999999999998</v>
      </c>
      <c r="AG14" s="34" t="s">
        <v>10</v>
      </c>
      <c r="AH14" s="34" t="s">
        <v>10</v>
      </c>
      <c r="AI14" s="34">
        <v>18.77</v>
      </c>
      <c r="AJ14" s="34">
        <v>12</v>
      </c>
      <c r="AK14" s="34">
        <v>12</v>
      </c>
      <c r="AL14" s="42">
        <v>165.643</v>
      </c>
      <c r="AM14" s="34"/>
      <c r="AN14" s="83">
        <v>-10</v>
      </c>
      <c r="AO14" s="96"/>
      <c r="AP14" s="54">
        <v>7.968</v>
      </c>
      <c r="AQ14" s="34">
        <v>16.068000000000001</v>
      </c>
      <c r="AR14" s="34">
        <v>14.183999999999999</v>
      </c>
      <c r="AS14" s="34" t="s">
        <v>10</v>
      </c>
      <c r="AT14" s="34" t="s">
        <v>10</v>
      </c>
      <c r="AU14" s="34">
        <v>15.028</v>
      </c>
      <c r="AV14" s="34">
        <v>12</v>
      </c>
      <c r="AW14" s="34">
        <v>12</v>
      </c>
      <c r="AX14" s="42">
        <v>5.8940000000000001</v>
      </c>
      <c r="AY14" s="34"/>
      <c r="AZ14" s="83">
        <v>-10</v>
      </c>
      <c r="BA14" s="96"/>
      <c r="BB14" s="54">
        <v>17.934000000000001</v>
      </c>
      <c r="BC14" s="34">
        <v>18.587</v>
      </c>
      <c r="BD14" s="34">
        <v>26.748000000000001</v>
      </c>
      <c r="BE14" s="34">
        <v>12</v>
      </c>
      <c r="BF14" s="34" t="s">
        <v>10</v>
      </c>
      <c r="BG14" s="34">
        <v>18.91</v>
      </c>
      <c r="BH14" s="34">
        <v>3.0609999999999999</v>
      </c>
      <c r="BI14" s="34">
        <v>19.495999999999999</v>
      </c>
      <c r="BJ14" s="42">
        <v>59.860999999999997</v>
      </c>
      <c r="BK14" s="34"/>
      <c r="BL14" s="83">
        <v>-10</v>
      </c>
      <c r="BM14" s="96"/>
      <c r="BN14" s="54">
        <v>8.1289999999999996</v>
      </c>
      <c r="BO14" s="34">
        <v>12.388999999999999</v>
      </c>
      <c r="BP14" s="34">
        <v>10.691000000000001</v>
      </c>
      <c r="BQ14" s="34">
        <v>12</v>
      </c>
      <c r="BR14" s="34" t="s">
        <v>10</v>
      </c>
      <c r="BS14" s="34">
        <v>12.593</v>
      </c>
      <c r="BT14" s="34">
        <v>9.4450000000000003</v>
      </c>
      <c r="BU14" s="34">
        <v>12.173999999999999</v>
      </c>
      <c r="BV14" s="42">
        <v>30.844000000000001</v>
      </c>
      <c r="BW14" s="34"/>
      <c r="BX14" s="83">
        <v>-10</v>
      </c>
      <c r="BY14" s="96"/>
      <c r="BZ14" s="54">
        <v>65.921999999999997</v>
      </c>
      <c r="CA14" s="34">
        <v>27.262</v>
      </c>
      <c r="CB14" s="34">
        <v>67.05</v>
      </c>
      <c r="CC14" s="34">
        <v>12</v>
      </c>
      <c r="CD14" s="34">
        <v>35.177999999999997</v>
      </c>
      <c r="CE14" s="34">
        <v>6.077</v>
      </c>
      <c r="CF14" s="34">
        <v>6.577</v>
      </c>
      <c r="CG14" s="34">
        <v>10.83</v>
      </c>
      <c r="CH14" s="42">
        <v>38.996000000000002</v>
      </c>
      <c r="CI14" s="34"/>
      <c r="CJ14" s="83">
        <v>-10</v>
      </c>
      <c r="CK14" s="96"/>
      <c r="CL14" s="54">
        <v>16.064</v>
      </c>
      <c r="CM14" s="34">
        <v>21.091999999999999</v>
      </c>
      <c r="CN14" s="34">
        <v>10.734999999999999</v>
      </c>
      <c r="CO14" s="34">
        <v>12</v>
      </c>
      <c r="CP14" s="34">
        <v>10.645</v>
      </c>
      <c r="CQ14" s="34">
        <v>3.754</v>
      </c>
      <c r="CR14" s="34">
        <v>1.1379999999999999</v>
      </c>
      <c r="CS14" s="34">
        <v>1.9279999999999999</v>
      </c>
      <c r="CT14" s="42">
        <v>25.893000000000001</v>
      </c>
    </row>
    <row r="15" spans="1:99" x14ac:dyDescent="0.25">
      <c r="D15" s="83">
        <v>0</v>
      </c>
      <c r="E15" s="96"/>
      <c r="F15" s="54">
        <v>40.11</v>
      </c>
      <c r="G15" s="34">
        <v>12</v>
      </c>
      <c r="H15" s="34">
        <v>23.637</v>
      </c>
      <c r="I15" s="34">
        <v>12</v>
      </c>
      <c r="J15" s="34" t="s">
        <v>10</v>
      </c>
      <c r="K15" s="34">
        <v>18.646999999999998</v>
      </c>
      <c r="L15" s="34">
        <v>12</v>
      </c>
      <c r="M15" s="34">
        <v>15.843999999999999</v>
      </c>
      <c r="N15" s="42" t="s">
        <v>11</v>
      </c>
      <c r="P15" s="83">
        <v>0</v>
      </c>
      <c r="Q15" s="96"/>
      <c r="R15" s="54">
        <v>8.6180000000000003</v>
      </c>
      <c r="S15" s="34">
        <v>12</v>
      </c>
      <c r="T15" s="34">
        <v>6.8220000000000001</v>
      </c>
      <c r="U15" s="34">
        <v>12</v>
      </c>
      <c r="V15" s="34" t="s">
        <v>10</v>
      </c>
      <c r="W15" s="34">
        <v>17.783999999999999</v>
      </c>
      <c r="X15" s="34">
        <v>12</v>
      </c>
      <c r="Y15" s="34">
        <v>12</v>
      </c>
      <c r="Z15" s="42" t="s">
        <v>11</v>
      </c>
      <c r="AA15" s="34"/>
      <c r="AB15" s="83">
        <v>0</v>
      </c>
      <c r="AC15" s="96"/>
      <c r="AD15" s="54">
        <v>14.877000000000001</v>
      </c>
      <c r="AE15" s="34">
        <v>16.558</v>
      </c>
      <c r="AF15" s="34">
        <v>27.318000000000001</v>
      </c>
      <c r="AG15" s="34" t="s">
        <v>10</v>
      </c>
      <c r="AH15" s="34" t="s">
        <v>10</v>
      </c>
      <c r="AI15" s="34">
        <v>23.949000000000002</v>
      </c>
      <c r="AJ15" s="34">
        <v>12</v>
      </c>
      <c r="AK15" s="34">
        <v>12</v>
      </c>
      <c r="AL15" s="42">
        <v>109.17</v>
      </c>
      <c r="AM15" s="34"/>
      <c r="AN15" s="83">
        <v>0</v>
      </c>
      <c r="AO15" s="96"/>
      <c r="AP15" s="54">
        <v>6.6710000000000003</v>
      </c>
      <c r="AQ15" s="34">
        <v>12.571</v>
      </c>
      <c r="AR15" s="34">
        <v>17.533999999999999</v>
      </c>
      <c r="AS15" s="34" t="s">
        <v>10</v>
      </c>
      <c r="AT15" s="34" t="s">
        <v>10</v>
      </c>
      <c r="AU15" s="34">
        <v>14.263</v>
      </c>
      <c r="AV15" s="34">
        <v>12</v>
      </c>
      <c r="AW15" s="34">
        <v>12</v>
      </c>
      <c r="AX15" s="42">
        <v>3.9950000000000001</v>
      </c>
      <c r="AY15" s="34"/>
      <c r="AZ15" s="83">
        <v>0</v>
      </c>
      <c r="BA15" s="96"/>
      <c r="BB15" s="54">
        <v>13.1</v>
      </c>
      <c r="BC15" s="34">
        <v>16.885999999999999</v>
      </c>
      <c r="BD15" s="34">
        <v>25.78</v>
      </c>
      <c r="BE15" s="34">
        <v>12</v>
      </c>
      <c r="BF15" s="34" t="s">
        <v>10</v>
      </c>
      <c r="BG15" s="34">
        <v>22.428000000000001</v>
      </c>
      <c r="BH15" s="34">
        <v>2.5179999999999998</v>
      </c>
      <c r="BI15" s="34">
        <v>18.847999999999999</v>
      </c>
      <c r="BJ15" s="42">
        <v>28.949000000000002</v>
      </c>
      <c r="BK15" s="34"/>
      <c r="BL15" s="83">
        <v>0</v>
      </c>
      <c r="BM15" s="96"/>
      <c r="BN15" s="54">
        <v>4.0970000000000004</v>
      </c>
      <c r="BO15" s="34">
        <v>10.446999999999999</v>
      </c>
      <c r="BP15" s="34">
        <v>6.0010000000000003</v>
      </c>
      <c r="BQ15" s="34">
        <v>12</v>
      </c>
      <c r="BR15" s="34" t="s">
        <v>10</v>
      </c>
      <c r="BS15" s="34">
        <v>19.931999999999999</v>
      </c>
      <c r="BT15" s="34">
        <v>6.2039999999999997</v>
      </c>
      <c r="BU15" s="34">
        <v>18.067</v>
      </c>
      <c r="BV15" s="42">
        <v>28.5</v>
      </c>
      <c r="BW15" s="34"/>
      <c r="BX15" s="83">
        <v>0</v>
      </c>
      <c r="BY15" s="96"/>
      <c r="BZ15" s="54">
        <v>31.997</v>
      </c>
      <c r="CA15" s="34">
        <v>5.407</v>
      </c>
      <c r="CB15" s="34">
        <v>33.689</v>
      </c>
      <c r="CC15" s="34">
        <v>12</v>
      </c>
      <c r="CD15" s="34">
        <v>26.396999999999998</v>
      </c>
      <c r="CE15" s="34">
        <v>9.6780000000000008</v>
      </c>
      <c r="CF15" s="34">
        <v>5.8170000000000002</v>
      </c>
      <c r="CG15" s="34">
        <v>5.3209999999999997</v>
      </c>
      <c r="CH15" s="42">
        <v>44.17</v>
      </c>
      <c r="CI15" s="34"/>
      <c r="CJ15" s="83">
        <v>0</v>
      </c>
      <c r="CK15" s="96"/>
      <c r="CL15" s="54">
        <v>10.109</v>
      </c>
      <c r="CM15" s="34">
        <v>9.4600000000000009</v>
      </c>
      <c r="CN15" s="34">
        <v>12.52</v>
      </c>
      <c r="CO15" s="34">
        <v>12</v>
      </c>
      <c r="CP15" s="34">
        <v>9.9740000000000002</v>
      </c>
      <c r="CQ15" s="34">
        <v>7.9089999999999998</v>
      </c>
      <c r="CR15" s="34">
        <v>1.518</v>
      </c>
      <c r="CS15" s="34">
        <v>5.4480000000000004</v>
      </c>
      <c r="CT15" s="42">
        <v>16.05</v>
      </c>
    </row>
    <row r="16" spans="1:99" x14ac:dyDescent="0.25">
      <c r="D16" s="83">
        <v>5</v>
      </c>
      <c r="E16" s="96"/>
      <c r="F16" s="54">
        <v>41.149000000000001</v>
      </c>
      <c r="G16" s="34">
        <v>12</v>
      </c>
      <c r="H16" s="34">
        <v>20.981000000000002</v>
      </c>
      <c r="I16" s="34">
        <v>12</v>
      </c>
      <c r="J16" s="34" t="s">
        <v>10</v>
      </c>
      <c r="K16" s="34">
        <v>19.87</v>
      </c>
      <c r="L16" s="34">
        <v>12</v>
      </c>
      <c r="M16" s="34">
        <v>12</v>
      </c>
      <c r="N16" s="42" t="s">
        <v>11</v>
      </c>
      <c r="P16" s="83">
        <v>5</v>
      </c>
      <c r="Q16" s="96"/>
      <c r="R16" s="54">
        <v>6.6379999999999999</v>
      </c>
      <c r="S16" s="34">
        <v>12</v>
      </c>
      <c r="T16" s="34">
        <v>7.56</v>
      </c>
      <c r="U16" s="34">
        <v>12</v>
      </c>
      <c r="V16" s="34" t="s">
        <v>10</v>
      </c>
      <c r="W16" s="34">
        <v>17.288</v>
      </c>
      <c r="X16" s="34">
        <v>12</v>
      </c>
      <c r="Y16" s="34">
        <v>12</v>
      </c>
      <c r="Z16" s="42" t="s">
        <v>11</v>
      </c>
      <c r="AA16" s="34"/>
      <c r="AB16" s="83">
        <v>5</v>
      </c>
      <c r="AC16" s="96"/>
      <c r="AD16" s="54">
        <v>56.414999999999999</v>
      </c>
      <c r="AE16" s="34">
        <v>50.613</v>
      </c>
      <c r="AF16" s="34">
        <v>27.593</v>
      </c>
      <c r="AG16" s="34" t="s">
        <v>10</v>
      </c>
      <c r="AH16" s="34" t="s">
        <v>10</v>
      </c>
      <c r="AI16" s="34">
        <v>18.155000000000001</v>
      </c>
      <c r="AJ16" s="34">
        <v>12</v>
      </c>
      <c r="AK16" s="34">
        <v>12</v>
      </c>
      <c r="AL16" s="42">
        <v>84.247</v>
      </c>
      <c r="AM16" s="34"/>
      <c r="AN16" s="83">
        <v>5</v>
      </c>
      <c r="AO16" s="96"/>
      <c r="AP16" s="54">
        <v>7.6459999999999999</v>
      </c>
      <c r="AQ16" s="34">
        <v>15.081</v>
      </c>
      <c r="AR16" s="34">
        <v>18.983000000000001</v>
      </c>
      <c r="AS16" s="34" t="s">
        <v>10</v>
      </c>
      <c r="AT16" s="34" t="s">
        <v>10</v>
      </c>
      <c r="AU16" s="34">
        <v>13.493</v>
      </c>
      <c r="AV16" s="34">
        <v>12</v>
      </c>
      <c r="AW16" s="34">
        <v>12</v>
      </c>
      <c r="AX16" s="42">
        <v>6.3609999999999998</v>
      </c>
      <c r="AY16" s="34"/>
      <c r="AZ16" s="83">
        <v>5</v>
      </c>
      <c r="BA16" s="96"/>
      <c r="BB16" s="54">
        <v>16.792000000000002</v>
      </c>
      <c r="BC16" s="34">
        <v>17.041</v>
      </c>
      <c r="BD16" s="34">
        <v>18.279</v>
      </c>
      <c r="BE16" s="34">
        <v>12</v>
      </c>
      <c r="BF16" s="34" t="s">
        <v>10</v>
      </c>
      <c r="BG16" s="34">
        <v>21.439</v>
      </c>
      <c r="BH16" s="34">
        <v>4.9859999999999998</v>
      </c>
      <c r="BI16" s="34">
        <v>27.556000000000001</v>
      </c>
      <c r="BJ16" s="42">
        <v>33.707000000000001</v>
      </c>
      <c r="BK16" s="34"/>
      <c r="BL16" s="83">
        <v>5</v>
      </c>
      <c r="BM16" s="96"/>
      <c r="BN16" s="54">
        <v>5.6859999999999999</v>
      </c>
      <c r="BO16" s="34">
        <v>9.7910000000000004</v>
      </c>
      <c r="BP16" s="34">
        <v>8.8819999999999997</v>
      </c>
      <c r="BQ16" s="34">
        <v>12</v>
      </c>
      <c r="BR16" s="34" t="s">
        <v>10</v>
      </c>
      <c r="BS16" s="34">
        <v>15.747999999999999</v>
      </c>
      <c r="BT16" s="34">
        <v>4.3600000000000003</v>
      </c>
      <c r="BU16" s="34">
        <v>18.067</v>
      </c>
      <c r="BV16" s="42">
        <v>22.542000000000002</v>
      </c>
      <c r="BW16" s="34"/>
      <c r="BX16" s="83">
        <v>5</v>
      </c>
      <c r="BY16" s="96"/>
      <c r="BZ16" s="54">
        <v>149.78899999999999</v>
      </c>
      <c r="CA16" s="34">
        <v>105.32599999999999</v>
      </c>
      <c r="CB16" s="34">
        <v>27.8</v>
      </c>
      <c r="CC16" s="34">
        <v>12</v>
      </c>
      <c r="CD16" s="34">
        <v>99.001000000000005</v>
      </c>
      <c r="CE16" s="34">
        <v>10.026</v>
      </c>
      <c r="CF16" s="34">
        <v>7.0270000000000001</v>
      </c>
      <c r="CG16" s="34">
        <v>8.9770000000000003</v>
      </c>
      <c r="CH16" s="42">
        <v>69.507999999999996</v>
      </c>
      <c r="CI16" s="34"/>
      <c r="CJ16" s="83">
        <v>5</v>
      </c>
      <c r="CK16" s="96"/>
      <c r="CL16" s="54">
        <v>10.343</v>
      </c>
      <c r="CM16" s="34">
        <v>5.1950000000000003</v>
      </c>
      <c r="CN16" s="34">
        <v>10.824999999999999</v>
      </c>
      <c r="CO16" s="34">
        <v>12</v>
      </c>
      <c r="CP16" s="34">
        <v>10.141999999999999</v>
      </c>
      <c r="CQ16" s="34">
        <v>6.3250000000000002</v>
      </c>
      <c r="CR16" s="34">
        <v>6.274</v>
      </c>
      <c r="CS16" s="34">
        <v>2.367</v>
      </c>
      <c r="CT16" s="42">
        <v>16.297000000000001</v>
      </c>
    </row>
    <row r="17" spans="1:98" x14ac:dyDescent="0.25">
      <c r="D17" s="83">
        <v>10</v>
      </c>
      <c r="E17" s="96"/>
      <c r="F17" s="54">
        <v>31.847999999999999</v>
      </c>
      <c r="G17" s="34">
        <v>12</v>
      </c>
      <c r="H17" s="34">
        <v>19.085000000000001</v>
      </c>
      <c r="I17" s="34">
        <v>12</v>
      </c>
      <c r="J17" s="34" t="s">
        <v>10</v>
      </c>
      <c r="K17" s="34">
        <v>18.030999999999999</v>
      </c>
      <c r="L17" s="34">
        <v>12</v>
      </c>
      <c r="M17" s="34">
        <v>12</v>
      </c>
      <c r="N17" s="42" t="s">
        <v>11</v>
      </c>
      <c r="P17" s="83">
        <v>10</v>
      </c>
      <c r="Q17" s="96"/>
      <c r="R17" s="54">
        <v>6.9569999999999999</v>
      </c>
      <c r="S17" s="34">
        <v>12</v>
      </c>
      <c r="T17" s="34">
        <v>8.11</v>
      </c>
      <c r="U17" s="34">
        <v>12</v>
      </c>
      <c r="V17" s="34" t="s">
        <v>10</v>
      </c>
      <c r="W17" s="34">
        <v>14.391</v>
      </c>
      <c r="X17" s="34">
        <v>12</v>
      </c>
      <c r="Y17" s="34">
        <v>12</v>
      </c>
      <c r="Z17" s="42" t="s">
        <v>11</v>
      </c>
      <c r="AA17" s="34"/>
      <c r="AB17" s="83">
        <v>10</v>
      </c>
      <c r="AC17" s="96"/>
      <c r="AD17" s="54">
        <v>180.39400000000001</v>
      </c>
      <c r="AE17" s="34">
        <v>153.762</v>
      </c>
      <c r="AF17" s="34">
        <v>56.207000000000001</v>
      </c>
      <c r="AG17" s="34" t="s">
        <v>10</v>
      </c>
      <c r="AH17" s="34" t="s">
        <v>10</v>
      </c>
      <c r="AI17" s="34">
        <v>53.029000000000003</v>
      </c>
      <c r="AJ17" s="34">
        <v>14.257</v>
      </c>
      <c r="AK17" s="34">
        <v>18.556999999999999</v>
      </c>
      <c r="AL17" s="42">
        <v>89.111000000000004</v>
      </c>
      <c r="AM17" s="34"/>
      <c r="AN17" s="83">
        <v>10</v>
      </c>
      <c r="AO17" s="96"/>
      <c r="AP17" s="54">
        <v>13.1</v>
      </c>
      <c r="AQ17" s="34">
        <v>21.175999999999998</v>
      </c>
      <c r="AR17" s="34">
        <v>16.166</v>
      </c>
      <c r="AS17" s="34" t="s">
        <v>10</v>
      </c>
      <c r="AT17" s="34" t="s">
        <v>10</v>
      </c>
      <c r="AU17" s="34">
        <v>15.787000000000001</v>
      </c>
      <c r="AV17" s="34">
        <v>12</v>
      </c>
      <c r="AW17" s="34">
        <v>12</v>
      </c>
      <c r="AX17" s="42">
        <v>18.622</v>
      </c>
      <c r="AY17" s="34"/>
      <c r="AZ17" s="83">
        <v>10</v>
      </c>
      <c r="BA17" s="96"/>
      <c r="BB17" s="54">
        <v>56.843000000000004</v>
      </c>
      <c r="BC17" s="34">
        <v>73.244</v>
      </c>
      <c r="BD17" s="34">
        <v>21.036000000000001</v>
      </c>
      <c r="BE17" s="34">
        <v>12</v>
      </c>
      <c r="BF17" s="34" t="s">
        <v>10</v>
      </c>
      <c r="BG17" s="34">
        <v>28.451000000000001</v>
      </c>
      <c r="BH17" s="34">
        <v>9.4450000000000003</v>
      </c>
      <c r="BI17" s="34">
        <v>39.445</v>
      </c>
      <c r="BJ17" s="42">
        <v>58.064</v>
      </c>
      <c r="BK17" s="34"/>
      <c r="BL17" s="83">
        <v>10</v>
      </c>
      <c r="BM17" s="96"/>
      <c r="BN17" s="54">
        <v>7.7270000000000003</v>
      </c>
      <c r="BO17" s="34">
        <v>10.853999999999999</v>
      </c>
      <c r="BP17" s="34">
        <v>9.2129999999999992</v>
      </c>
      <c r="BQ17" s="34">
        <v>12</v>
      </c>
      <c r="BR17" s="34" t="s">
        <v>10</v>
      </c>
      <c r="BS17" s="34">
        <v>17.347999999999999</v>
      </c>
      <c r="BT17" s="34">
        <v>3.194</v>
      </c>
      <c r="BU17" s="34">
        <v>16.754999999999999</v>
      </c>
      <c r="BV17" s="42">
        <v>19.942</v>
      </c>
      <c r="BW17" s="34"/>
      <c r="BX17" s="83">
        <v>10</v>
      </c>
      <c r="BY17" s="96"/>
      <c r="BZ17" s="54">
        <v>395.76</v>
      </c>
      <c r="CA17" s="34">
        <v>379.42099999999999</v>
      </c>
      <c r="CB17" s="34">
        <v>131.869</v>
      </c>
      <c r="CC17" s="34">
        <v>21.8</v>
      </c>
      <c r="CD17" s="34">
        <v>213.393</v>
      </c>
      <c r="CE17" s="34">
        <v>29.576000000000001</v>
      </c>
      <c r="CF17" s="34">
        <v>13.815</v>
      </c>
      <c r="CG17" s="34">
        <v>33.003</v>
      </c>
      <c r="CH17" s="42">
        <v>100.994</v>
      </c>
      <c r="CI17" s="34"/>
      <c r="CJ17" s="83">
        <v>10</v>
      </c>
      <c r="CK17" s="96"/>
      <c r="CL17" s="54">
        <v>11.435</v>
      </c>
      <c r="CM17" s="34">
        <v>27.433</v>
      </c>
      <c r="CN17" s="34">
        <v>10.465999999999999</v>
      </c>
      <c r="CO17" s="34">
        <v>12</v>
      </c>
      <c r="CP17" s="34">
        <v>13.975</v>
      </c>
      <c r="CQ17" s="34">
        <v>6.5720000000000001</v>
      </c>
      <c r="CR17" s="34">
        <v>8.7889999999999997</v>
      </c>
      <c r="CS17" s="34">
        <v>6.6959999999999997</v>
      </c>
      <c r="CT17" s="42">
        <v>14.423</v>
      </c>
    </row>
    <row r="18" spans="1:98" x14ac:dyDescent="0.25">
      <c r="D18" s="83">
        <v>15</v>
      </c>
      <c r="E18" s="96"/>
      <c r="F18" s="54">
        <v>46.478999999999999</v>
      </c>
      <c r="G18" s="34">
        <v>12</v>
      </c>
      <c r="H18" s="34">
        <v>17.872</v>
      </c>
      <c r="I18" s="34">
        <v>12</v>
      </c>
      <c r="J18" s="34" t="s">
        <v>10</v>
      </c>
      <c r="K18" s="34">
        <v>16.664999999999999</v>
      </c>
      <c r="L18" s="34">
        <v>12</v>
      </c>
      <c r="M18" s="34">
        <v>13.032999999999999</v>
      </c>
      <c r="N18" s="42" t="s">
        <v>11</v>
      </c>
      <c r="P18" s="83">
        <v>15</v>
      </c>
      <c r="Q18" s="96"/>
      <c r="R18" s="54">
        <v>7.9870000000000001</v>
      </c>
      <c r="S18" s="34">
        <v>12</v>
      </c>
      <c r="T18" s="34">
        <v>7.9269999999999996</v>
      </c>
      <c r="U18" s="34">
        <v>12</v>
      </c>
      <c r="V18" s="34" t="s">
        <v>10</v>
      </c>
      <c r="W18" s="34">
        <v>19.382000000000001</v>
      </c>
      <c r="X18" s="34">
        <v>12</v>
      </c>
      <c r="Y18" s="34">
        <v>12</v>
      </c>
      <c r="Z18" s="42" t="s">
        <v>11</v>
      </c>
      <c r="AA18" s="34"/>
      <c r="AB18" s="83">
        <v>15</v>
      </c>
      <c r="AC18" s="96"/>
      <c r="AD18" s="54">
        <v>207.73599999999999</v>
      </c>
      <c r="AE18" s="34">
        <v>219.755</v>
      </c>
      <c r="AF18" s="34">
        <v>83.668999999999997</v>
      </c>
      <c r="AG18" s="34" t="s">
        <v>10</v>
      </c>
      <c r="AH18" s="34" t="s">
        <v>10</v>
      </c>
      <c r="AI18" s="34">
        <v>74.364999999999995</v>
      </c>
      <c r="AJ18" s="34">
        <v>13.462</v>
      </c>
      <c r="AK18" s="34">
        <v>12</v>
      </c>
      <c r="AL18" s="42">
        <v>51.773000000000003</v>
      </c>
      <c r="AM18" s="34"/>
      <c r="AN18" s="83">
        <v>15</v>
      </c>
      <c r="AO18" s="96"/>
      <c r="AP18" s="54">
        <v>12.711</v>
      </c>
      <c r="AQ18" s="34">
        <v>24.550999999999998</v>
      </c>
      <c r="AR18" s="34">
        <v>21.366</v>
      </c>
      <c r="AS18" s="34" t="s">
        <v>10</v>
      </c>
      <c r="AT18" s="34" t="s">
        <v>10</v>
      </c>
      <c r="AU18" s="34">
        <v>16.664999999999999</v>
      </c>
      <c r="AV18" s="34">
        <v>12</v>
      </c>
      <c r="AW18" s="34">
        <v>12</v>
      </c>
      <c r="AX18" s="42">
        <v>13.225</v>
      </c>
      <c r="AY18" s="34"/>
      <c r="AZ18" s="83">
        <v>15</v>
      </c>
      <c r="BA18" s="96"/>
      <c r="BB18" s="54">
        <v>57.127000000000002</v>
      </c>
      <c r="BC18" s="34">
        <v>98.704999999999998</v>
      </c>
      <c r="BD18" s="34">
        <v>28.082999999999998</v>
      </c>
      <c r="BE18" s="34">
        <v>12</v>
      </c>
      <c r="BF18" s="34" t="s">
        <v>10</v>
      </c>
      <c r="BG18" s="34">
        <v>31.484000000000002</v>
      </c>
      <c r="BH18" s="34"/>
      <c r="BI18" s="34">
        <v>40.5</v>
      </c>
      <c r="BJ18" s="42">
        <v>98.498999999999995</v>
      </c>
      <c r="BK18" s="34"/>
      <c r="BL18" s="83">
        <v>15</v>
      </c>
      <c r="BM18" s="96"/>
      <c r="BN18" s="54">
        <v>10.597</v>
      </c>
      <c r="BO18" s="34">
        <v>15.872</v>
      </c>
      <c r="BP18" s="34">
        <v>12.548999999999999</v>
      </c>
      <c r="BQ18" s="34">
        <v>12</v>
      </c>
      <c r="BR18" s="34" t="s">
        <v>10</v>
      </c>
      <c r="BS18" s="34">
        <v>21.934999999999999</v>
      </c>
      <c r="BT18" s="34">
        <v>2.927</v>
      </c>
      <c r="BU18" s="34">
        <v>22.437000000000001</v>
      </c>
      <c r="BV18" s="42">
        <v>26.122</v>
      </c>
      <c r="BW18" s="34"/>
      <c r="BX18" s="83">
        <v>15</v>
      </c>
      <c r="BY18" s="96"/>
      <c r="BZ18" s="54">
        <v>258.55099999999999</v>
      </c>
      <c r="CA18" s="34">
        <v>380.60700000000003</v>
      </c>
      <c r="CB18" s="34">
        <v>180.28800000000001</v>
      </c>
      <c r="CC18" s="34">
        <v>22.9</v>
      </c>
      <c r="CD18" s="34">
        <v>276.37</v>
      </c>
      <c r="CE18" s="34">
        <v>44.978999999999999</v>
      </c>
      <c r="CF18" s="34">
        <v>24.827000000000002</v>
      </c>
      <c r="CG18" s="34">
        <v>43.296999999999997</v>
      </c>
      <c r="CH18" s="42">
        <v>173.26300000000001</v>
      </c>
      <c r="CI18" s="34"/>
      <c r="CJ18" s="83">
        <v>15</v>
      </c>
      <c r="CK18" s="96"/>
      <c r="CL18" s="54">
        <v>10.577999999999999</v>
      </c>
      <c r="CM18" s="34">
        <v>11.010999999999999</v>
      </c>
      <c r="CN18" s="34">
        <v>12.164999999999999</v>
      </c>
      <c r="CO18" s="34">
        <v>12</v>
      </c>
      <c r="CP18" s="34">
        <v>16.122</v>
      </c>
      <c r="CQ18" s="34">
        <v>13.304</v>
      </c>
      <c r="CR18" s="34">
        <v>8.0609999999999999</v>
      </c>
      <c r="CS18" s="34">
        <v>12.637</v>
      </c>
      <c r="CT18" s="42">
        <v>16.420999999999999</v>
      </c>
    </row>
    <row r="19" spans="1:98" x14ac:dyDescent="0.25">
      <c r="D19" s="83">
        <v>20</v>
      </c>
      <c r="E19" s="96"/>
      <c r="F19" s="54">
        <v>25.399000000000001</v>
      </c>
      <c r="G19" s="34">
        <v>25.37</v>
      </c>
      <c r="H19" s="34">
        <v>18.824999999999999</v>
      </c>
      <c r="I19" s="34">
        <v>12</v>
      </c>
      <c r="J19" s="34" t="s">
        <v>10</v>
      </c>
      <c r="K19" s="34">
        <v>22.044</v>
      </c>
      <c r="L19" s="34">
        <v>12</v>
      </c>
      <c r="M19" s="34">
        <v>12</v>
      </c>
      <c r="N19" s="42" t="s">
        <v>11</v>
      </c>
      <c r="P19" s="83">
        <v>20</v>
      </c>
      <c r="Q19" s="96"/>
      <c r="R19" s="54">
        <v>8.0660000000000007</v>
      </c>
      <c r="S19" s="34">
        <v>12</v>
      </c>
      <c r="T19" s="34">
        <v>5.0460000000000003</v>
      </c>
      <c r="U19" s="34">
        <v>12</v>
      </c>
      <c r="V19" s="34" t="s">
        <v>10</v>
      </c>
      <c r="W19" s="34">
        <v>15.535</v>
      </c>
      <c r="X19" s="34">
        <v>12</v>
      </c>
      <c r="Y19" s="34">
        <v>12</v>
      </c>
      <c r="Z19" s="42" t="s">
        <v>11</v>
      </c>
      <c r="AA19" s="34"/>
      <c r="AB19" s="83">
        <v>20</v>
      </c>
      <c r="AC19" s="96"/>
      <c r="AD19" s="54">
        <v>154.86600000000001</v>
      </c>
      <c r="AE19" s="34">
        <v>222.50200000000001</v>
      </c>
      <c r="AF19" s="34">
        <v>55.024999999999999</v>
      </c>
      <c r="AG19" s="34" t="s">
        <v>10</v>
      </c>
      <c r="AH19" s="34" t="s">
        <v>10</v>
      </c>
      <c r="AI19" s="34">
        <v>103.955</v>
      </c>
      <c r="AJ19" s="34">
        <v>21.023</v>
      </c>
      <c r="AK19" s="34">
        <v>12</v>
      </c>
      <c r="AL19" s="42">
        <v>35.253</v>
      </c>
      <c r="AM19" s="34"/>
      <c r="AN19" s="83">
        <v>20</v>
      </c>
      <c r="AO19" s="96"/>
      <c r="AP19" s="54">
        <v>9.09</v>
      </c>
      <c r="AQ19" s="34">
        <v>17.922000000000001</v>
      </c>
      <c r="AR19" s="34">
        <v>19.748999999999999</v>
      </c>
      <c r="AS19" s="34" t="s">
        <v>10</v>
      </c>
      <c r="AT19" s="34" t="s">
        <v>10</v>
      </c>
      <c r="AU19" s="34">
        <v>16.914999999999999</v>
      </c>
      <c r="AV19" s="34">
        <v>12</v>
      </c>
      <c r="AW19" s="34">
        <v>12</v>
      </c>
      <c r="AX19" s="42">
        <v>14.893000000000001</v>
      </c>
      <c r="AY19" s="34"/>
      <c r="AZ19" s="83">
        <v>20</v>
      </c>
      <c r="BA19" s="96"/>
      <c r="BB19" s="54">
        <v>48.845999999999997</v>
      </c>
      <c r="BC19" s="34">
        <v>102.449</v>
      </c>
      <c r="BD19" s="34">
        <v>37.070999999999998</v>
      </c>
      <c r="BE19" s="34">
        <v>12</v>
      </c>
      <c r="BF19" s="34" t="s">
        <v>10</v>
      </c>
      <c r="BG19" s="34">
        <v>44.735999999999997</v>
      </c>
      <c r="BH19" s="34"/>
      <c r="BI19" s="34">
        <v>41.552</v>
      </c>
      <c r="BJ19" s="42">
        <v>95.344999999999999</v>
      </c>
      <c r="BK19" s="34"/>
      <c r="BL19" s="83">
        <v>20</v>
      </c>
      <c r="BM19" s="96"/>
      <c r="BN19" s="54">
        <v>9.6470000000000002</v>
      </c>
      <c r="BO19" s="34">
        <v>21.568000000000001</v>
      </c>
      <c r="BP19" s="34">
        <v>10.691000000000001</v>
      </c>
      <c r="BQ19" s="34">
        <v>12</v>
      </c>
      <c r="BR19" s="34" t="s">
        <v>10</v>
      </c>
      <c r="BS19" s="34">
        <v>22.754999999999999</v>
      </c>
      <c r="BT19" s="34">
        <v>5.6</v>
      </c>
      <c r="BU19" s="34">
        <v>23.321000000000002</v>
      </c>
      <c r="BV19" s="42">
        <v>19.222999999999999</v>
      </c>
      <c r="BW19" s="34"/>
      <c r="BX19" s="83">
        <v>20</v>
      </c>
      <c r="BY19" s="96"/>
      <c r="BZ19" s="54">
        <v>227.607</v>
      </c>
      <c r="CA19" s="34">
        <v>387.02199999999999</v>
      </c>
      <c r="CB19" s="34">
        <v>129.99700000000001</v>
      </c>
      <c r="CC19" s="34">
        <v>14.8</v>
      </c>
      <c r="CD19" s="34">
        <v>297.85399999999998</v>
      </c>
      <c r="CE19" s="34">
        <v>45.164999999999999</v>
      </c>
      <c r="CF19" s="34">
        <v>26.32</v>
      </c>
      <c r="CG19" s="34">
        <v>50.253999999999998</v>
      </c>
      <c r="CH19" s="42">
        <v>111.804</v>
      </c>
      <c r="CI19" s="34"/>
      <c r="CJ19" s="83">
        <v>20</v>
      </c>
      <c r="CK19" s="96"/>
      <c r="CL19" s="54">
        <v>11.201000000000001</v>
      </c>
      <c r="CM19" s="34">
        <v>20.382999999999999</v>
      </c>
      <c r="CN19" s="34">
        <v>16.13</v>
      </c>
      <c r="CO19" s="34">
        <v>12</v>
      </c>
      <c r="CP19" s="34">
        <v>13.975</v>
      </c>
      <c r="CQ19" s="34">
        <v>11.512</v>
      </c>
      <c r="CR19" s="34">
        <v>4.0880000000000001</v>
      </c>
      <c r="CS19" s="34">
        <v>17.745999999999999</v>
      </c>
      <c r="CT19" s="42">
        <v>16.297000000000001</v>
      </c>
    </row>
    <row r="20" spans="1:98" x14ac:dyDescent="0.25">
      <c r="D20" s="83">
        <v>30</v>
      </c>
      <c r="E20" s="96"/>
      <c r="F20" s="54">
        <v>12.984999999999999</v>
      </c>
      <c r="G20" s="34">
        <v>34.103000000000002</v>
      </c>
      <c r="H20" s="34">
        <v>12.787000000000001</v>
      </c>
      <c r="I20" s="34">
        <v>12</v>
      </c>
      <c r="J20" s="34" t="s">
        <v>10</v>
      </c>
      <c r="K20" s="34">
        <v>17.288</v>
      </c>
      <c r="L20" s="34">
        <v>12</v>
      </c>
      <c r="M20" s="34">
        <v>12</v>
      </c>
      <c r="N20" s="42" t="s">
        <v>11</v>
      </c>
      <c r="P20" s="83">
        <v>30</v>
      </c>
      <c r="Q20" s="96"/>
      <c r="R20" s="54">
        <v>5.8390000000000004</v>
      </c>
      <c r="S20" s="34">
        <v>12</v>
      </c>
      <c r="T20" s="34">
        <v>6.9139999999999997</v>
      </c>
      <c r="U20" s="34">
        <v>12</v>
      </c>
      <c r="V20" s="34" t="s">
        <v>10</v>
      </c>
      <c r="W20" s="34">
        <v>16.039000000000001</v>
      </c>
      <c r="X20" s="34">
        <v>12</v>
      </c>
      <c r="Y20" s="34">
        <v>12</v>
      </c>
      <c r="Z20" s="42" t="s">
        <v>11</v>
      </c>
      <c r="AA20" s="34"/>
      <c r="AB20" s="83">
        <v>30</v>
      </c>
      <c r="AC20" s="96"/>
      <c r="AD20" s="54">
        <v>111.56699999999999</v>
      </c>
      <c r="AE20" s="34">
        <v>144.119</v>
      </c>
      <c r="AF20" s="34">
        <v>47.192</v>
      </c>
      <c r="AG20" s="34" t="s">
        <v>10</v>
      </c>
      <c r="AH20" s="34" t="s">
        <v>10</v>
      </c>
      <c r="AI20" s="34">
        <v>78.718999999999994</v>
      </c>
      <c r="AJ20" s="34">
        <v>31.905999999999999</v>
      </c>
      <c r="AK20" s="34">
        <v>12</v>
      </c>
      <c r="AL20" s="42">
        <v>36.734000000000002</v>
      </c>
      <c r="AM20" s="34"/>
      <c r="AN20" s="83">
        <v>30</v>
      </c>
      <c r="AO20" s="96"/>
      <c r="AP20" s="54">
        <v>7.968</v>
      </c>
      <c r="AQ20" s="34">
        <v>13.683</v>
      </c>
      <c r="AR20" s="34">
        <v>22.497</v>
      </c>
      <c r="AS20" s="34" t="s">
        <v>10</v>
      </c>
      <c r="AT20" s="34" t="s">
        <v>10</v>
      </c>
      <c r="AU20" s="34">
        <v>16.79</v>
      </c>
      <c r="AV20" s="34">
        <v>12</v>
      </c>
      <c r="AW20" s="34">
        <v>12</v>
      </c>
      <c r="AX20" s="42">
        <v>20.594999999999999</v>
      </c>
      <c r="AY20" s="34"/>
      <c r="AZ20" s="83">
        <v>30</v>
      </c>
      <c r="BA20" s="96"/>
      <c r="BB20" s="54">
        <v>63.804000000000002</v>
      </c>
      <c r="BC20" s="34">
        <v>146.91200000000001</v>
      </c>
      <c r="BD20" s="34">
        <v>53.924999999999997</v>
      </c>
      <c r="BE20" s="34">
        <v>12</v>
      </c>
      <c r="BF20" s="34" t="s">
        <v>10</v>
      </c>
      <c r="BG20" s="34">
        <v>58.430999999999997</v>
      </c>
      <c r="BH20" s="34">
        <v>3.8490000000000002</v>
      </c>
      <c r="BI20" s="34">
        <v>41.552</v>
      </c>
      <c r="BJ20" s="42">
        <v>294.50400000000002</v>
      </c>
      <c r="BK20" s="34"/>
      <c r="BL20" s="83">
        <v>30</v>
      </c>
      <c r="BM20" s="96"/>
      <c r="BN20" s="54">
        <v>6.6710000000000003</v>
      </c>
      <c r="BO20" s="34">
        <v>29.855</v>
      </c>
      <c r="BP20" s="34">
        <v>12.949</v>
      </c>
      <c r="BQ20" s="34">
        <v>12</v>
      </c>
      <c r="BR20" s="34" t="s">
        <v>10</v>
      </c>
      <c r="BS20" s="34">
        <v>22.428000000000001</v>
      </c>
      <c r="BT20" s="34">
        <v>7.7350000000000003</v>
      </c>
      <c r="BU20" s="34">
        <v>18.067</v>
      </c>
      <c r="BV20" s="42">
        <v>22.308</v>
      </c>
      <c r="BW20" s="34"/>
      <c r="BX20" s="83">
        <v>30</v>
      </c>
      <c r="BY20" s="96"/>
      <c r="BZ20" s="54">
        <v>201.55600000000001</v>
      </c>
      <c r="CA20" s="34">
        <v>298.72399999999999</v>
      </c>
      <c r="CB20" s="34">
        <v>167.52099999999999</v>
      </c>
      <c r="CC20" s="34">
        <v>13.4</v>
      </c>
      <c r="CD20" s="34">
        <v>268.43299999999999</v>
      </c>
      <c r="CE20" s="34">
        <v>53.093000000000004</v>
      </c>
      <c r="CF20" s="34">
        <v>29.151</v>
      </c>
      <c r="CG20" s="34">
        <v>56.185000000000002</v>
      </c>
      <c r="CH20" s="42">
        <v>54.645000000000003</v>
      </c>
      <c r="CI20" s="34"/>
      <c r="CJ20" s="83">
        <v>30</v>
      </c>
      <c r="CK20" s="96"/>
      <c r="CL20" s="54">
        <v>11.744999999999999</v>
      </c>
      <c r="CM20" s="34">
        <v>78.760999999999996</v>
      </c>
      <c r="CN20" s="34">
        <v>21.411000000000001</v>
      </c>
      <c r="CO20" s="34">
        <v>12</v>
      </c>
      <c r="CP20" s="34">
        <v>17.93</v>
      </c>
      <c r="CQ20" s="34">
        <v>10.256</v>
      </c>
      <c r="CR20" s="34">
        <v>5.1980000000000004</v>
      </c>
      <c r="CS20" s="34">
        <v>15.711</v>
      </c>
      <c r="CT20" s="42">
        <v>22.776</v>
      </c>
    </row>
    <row r="21" spans="1:98" x14ac:dyDescent="0.25">
      <c r="A21" s="65"/>
      <c r="D21" s="83">
        <v>40</v>
      </c>
      <c r="E21" s="96"/>
      <c r="F21" s="54">
        <v>8.7759999999999998</v>
      </c>
      <c r="G21" s="34">
        <v>24.591000000000001</v>
      </c>
      <c r="H21" s="34">
        <v>14.289</v>
      </c>
      <c r="I21" s="34">
        <v>12</v>
      </c>
      <c r="J21" s="34" t="s">
        <v>10</v>
      </c>
      <c r="K21" s="34">
        <v>20.356000000000002</v>
      </c>
      <c r="L21" s="34">
        <v>12</v>
      </c>
      <c r="M21" s="34">
        <v>12</v>
      </c>
      <c r="N21" s="42" t="s">
        <v>11</v>
      </c>
      <c r="P21" s="83">
        <v>40</v>
      </c>
      <c r="Q21" s="96"/>
      <c r="R21" s="54">
        <v>8.2240000000000002</v>
      </c>
      <c r="S21" s="34">
        <v>12</v>
      </c>
      <c r="T21" s="34">
        <v>7.7430000000000003</v>
      </c>
      <c r="U21" s="34">
        <v>12</v>
      </c>
      <c r="V21" s="34" t="s">
        <v>10</v>
      </c>
      <c r="W21" s="34">
        <v>15.407999999999999</v>
      </c>
      <c r="X21" s="34">
        <v>12</v>
      </c>
      <c r="Y21" s="34">
        <v>13.441000000000001</v>
      </c>
      <c r="Z21" s="42" t="s">
        <v>11</v>
      </c>
      <c r="AA21" s="34"/>
      <c r="AB21" s="83">
        <v>40</v>
      </c>
      <c r="AC21" s="96"/>
      <c r="AD21" s="54">
        <v>120.569</v>
      </c>
      <c r="AE21" s="34">
        <v>149.77699999999999</v>
      </c>
      <c r="AF21" s="34">
        <v>46.16</v>
      </c>
      <c r="AG21" s="34" t="s">
        <v>10</v>
      </c>
      <c r="AH21" s="34" t="s">
        <v>10</v>
      </c>
      <c r="AI21" s="34">
        <v>69.367000000000004</v>
      </c>
      <c r="AJ21" s="34">
        <v>24.213999999999999</v>
      </c>
      <c r="AK21" s="34">
        <v>12</v>
      </c>
      <c r="AL21" s="42">
        <v>35.994</v>
      </c>
      <c r="AM21" s="34"/>
      <c r="AN21" s="83">
        <v>40</v>
      </c>
      <c r="AO21" s="96"/>
      <c r="AP21" s="54">
        <v>7.484</v>
      </c>
      <c r="AQ21" s="34">
        <v>14.683</v>
      </c>
      <c r="AR21" s="34">
        <v>16.068000000000001</v>
      </c>
      <c r="AS21" s="34" t="s">
        <v>10</v>
      </c>
      <c r="AT21" s="34" t="s">
        <v>10</v>
      </c>
      <c r="AU21" s="34">
        <v>14.263</v>
      </c>
      <c r="AV21" s="34">
        <v>12</v>
      </c>
      <c r="AW21" s="34">
        <v>12</v>
      </c>
      <c r="AX21" s="42">
        <v>20.594999999999999</v>
      </c>
      <c r="AY21" s="34"/>
      <c r="AZ21" s="83">
        <v>40</v>
      </c>
      <c r="BA21" s="96"/>
      <c r="BB21" s="54">
        <v>103.553</v>
      </c>
      <c r="BC21" s="34">
        <v>157.24100000000001</v>
      </c>
      <c r="BD21" s="34">
        <v>58.895000000000003</v>
      </c>
      <c r="BE21" s="34">
        <v>12</v>
      </c>
      <c r="BF21" s="34" t="s">
        <v>10</v>
      </c>
      <c r="BG21" s="34">
        <v>55.220999999999997</v>
      </c>
      <c r="BH21" s="34">
        <v>15.175000000000001</v>
      </c>
      <c r="BI21" s="34">
        <v>40.616999999999997</v>
      </c>
      <c r="BJ21" s="42">
        <v>163.29</v>
      </c>
      <c r="BK21" s="34"/>
      <c r="BL21" s="83">
        <v>40</v>
      </c>
      <c r="BM21" s="96"/>
      <c r="BN21" s="54">
        <v>9.09</v>
      </c>
      <c r="BO21" s="34">
        <v>31.69</v>
      </c>
      <c r="BP21" s="34">
        <v>13.427</v>
      </c>
      <c r="BQ21" s="34">
        <v>12</v>
      </c>
      <c r="BR21" s="34" t="s">
        <v>10</v>
      </c>
      <c r="BS21" s="34">
        <v>18.738</v>
      </c>
      <c r="BT21" s="34">
        <v>6.9169999999999998</v>
      </c>
      <c r="BU21" s="34">
        <v>21.42</v>
      </c>
      <c r="BV21" s="42">
        <v>27.937000000000001</v>
      </c>
      <c r="BW21" s="34"/>
      <c r="BX21" s="83">
        <v>40</v>
      </c>
      <c r="BY21" s="96"/>
      <c r="BZ21" s="54">
        <v>186.001</v>
      </c>
      <c r="CA21" s="34">
        <v>320.71600000000001</v>
      </c>
      <c r="CB21" s="34">
        <v>144.83199999999999</v>
      </c>
      <c r="CC21" s="34">
        <v>12</v>
      </c>
      <c r="CD21" s="34">
        <v>239.14400000000001</v>
      </c>
      <c r="CE21" s="34">
        <v>47.58</v>
      </c>
      <c r="CF21" s="34">
        <v>34.588000000000001</v>
      </c>
      <c r="CG21" s="34">
        <v>45.537999999999997</v>
      </c>
      <c r="CH21" s="42">
        <v>44.064999999999998</v>
      </c>
      <c r="CI21" s="34"/>
      <c r="CJ21" s="83">
        <v>40</v>
      </c>
      <c r="CK21" s="96"/>
      <c r="CL21" s="54">
        <v>9.9529999999999994</v>
      </c>
      <c r="CM21" s="34">
        <v>62.966000000000001</v>
      </c>
      <c r="CN21" s="34">
        <v>23.893000000000001</v>
      </c>
      <c r="CO21" s="34">
        <v>12</v>
      </c>
      <c r="CP21" s="34">
        <v>20.058</v>
      </c>
      <c r="CQ21" s="34">
        <v>12.525</v>
      </c>
      <c r="CR21" s="34">
        <v>5.8170000000000002</v>
      </c>
      <c r="CS21" s="34">
        <v>12.747999999999999</v>
      </c>
      <c r="CT21" s="42">
        <v>19.702999999999999</v>
      </c>
    </row>
    <row r="22" spans="1:98" x14ac:dyDescent="0.25">
      <c r="D22" s="83">
        <v>50</v>
      </c>
      <c r="E22" s="96"/>
      <c r="F22" s="54">
        <v>12.366</v>
      </c>
      <c r="G22" s="34">
        <v>44.692</v>
      </c>
      <c r="H22" s="34">
        <v>10.824999999999999</v>
      </c>
      <c r="I22" s="34">
        <v>12</v>
      </c>
      <c r="J22" s="34" t="s">
        <v>10</v>
      </c>
      <c r="K22" s="34">
        <v>17.164000000000001</v>
      </c>
      <c r="L22" s="34">
        <v>12</v>
      </c>
      <c r="M22" s="34">
        <v>12</v>
      </c>
      <c r="N22" s="42" t="s">
        <v>11</v>
      </c>
      <c r="P22" s="83">
        <v>50</v>
      </c>
      <c r="Q22" s="96"/>
      <c r="R22" s="54">
        <v>7.274</v>
      </c>
      <c r="S22" s="34">
        <v>12</v>
      </c>
      <c r="T22" s="34">
        <v>4.1890000000000001</v>
      </c>
      <c r="U22" s="34">
        <v>12</v>
      </c>
      <c r="V22" s="34" t="s">
        <v>10</v>
      </c>
      <c r="W22" s="34">
        <v>13.75</v>
      </c>
      <c r="X22" s="34">
        <v>12</v>
      </c>
      <c r="Y22" s="34">
        <v>12</v>
      </c>
      <c r="Z22" s="42" t="s">
        <v>11</v>
      </c>
      <c r="AA22" s="34"/>
      <c r="AB22" s="83">
        <v>50</v>
      </c>
      <c r="AC22" s="96"/>
      <c r="AD22" s="54">
        <v>119.514</v>
      </c>
      <c r="AE22" s="34">
        <v>114.495</v>
      </c>
      <c r="AF22" s="34">
        <v>46.073999999999998</v>
      </c>
      <c r="AG22" s="34" t="s">
        <v>10</v>
      </c>
      <c r="AH22" s="34" t="s">
        <v>10</v>
      </c>
      <c r="AI22" s="34">
        <v>65.873000000000005</v>
      </c>
      <c r="AJ22" s="34">
        <v>15.342000000000001</v>
      </c>
      <c r="AK22" s="34">
        <v>12</v>
      </c>
      <c r="AL22" s="42">
        <v>50.725999999999999</v>
      </c>
      <c r="AM22" s="34"/>
      <c r="AN22" s="83">
        <v>50</v>
      </c>
      <c r="AO22" s="96"/>
      <c r="AP22" s="54">
        <v>6.4260000000000002</v>
      </c>
      <c r="AQ22" s="34">
        <v>13.582000000000001</v>
      </c>
      <c r="AR22" s="34">
        <v>12.571</v>
      </c>
      <c r="AS22" s="34" t="s">
        <v>10</v>
      </c>
      <c r="AT22" s="34" t="s">
        <v>10</v>
      </c>
      <c r="AU22" s="34">
        <v>17.039000000000001</v>
      </c>
      <c r="AV22" s="34">
        <v>12</v>
      </c>
      <c r="AW22" s="34">
        <v>12</v>
      </c>
      <c r="AX22" s="42">
        <v>8.2970000000000006</v>
      </c>
      <c r="AY22" s="34"/>
      <c r="AZ22" s="83">
        <v>50</v>
      </c>
      <c r="BA22" s="96"/>
      <c r="BB22" s="54">
        <v>127.89</v>
      </c>
      <c r="BC22" s="34">
        <v>141.07300000000001</v>
      </c>
      <c r="BD22" s="34">
        <v>66.403999999999996</v>
      </c>
      <c r="BE22" s="34">
        <v>12</v>
      </c>
      <c r="BF22" s="34" t="s">
        <v>10</v>
      </c>
      <c r="BG22" s="34">
        <v>77.593999999999994</v>
      </c>
      <c r="BH22" s="34">
        <v>22.776</v>
      </c>
      <c r="BI22" s="34">
        <v>62.887</v>
      </c>
      <c r="BJ22" s="42">
        <v>81.91</v>
      </c>
      <c r="BK22" s="34"/>
      <c r="BL22" s="83">
        <v>50</v>
      </c>
      <c r="BM22" s="96"/>
      <c r="BN22" s="54">
        <v>7.5650000000000004</v>
      </c>
      <c r="BO22" s="34">
        <v>26.376000000000001</v>
      </c>
      <c r="BP22" s="34">
        <v>10.037000000000001</v>
      </c>
      <c r="BQ22" s="34">
        <v>12</v>
      </c>
      <c r="BR22" s="34" t="s">
        <v>10</v>
      </c>
      <c r="BS22" s="34">
        <v>15.747999999999999</v>
      </c>
      <c r="BT22" s="34"/>
      <c r="BU22" s="34">
        <v>26.196000000000002</v>
      </c>
      <c r="BV22" s="42">
        <v>25.206</v>
      </c>
      <c r="BW22" s="34"/>
      <c r="BX22" s="83">
        <v>50</v>
      </c>
      <c r="BY22" s="96"/>
      <c r="BZ22" s="54">
        <v>188.77500000000001</v>
      </c>
      <c r="CA22" s="34">
        <v>315.488</v>
      </c>
      <c r="CB22" s="34">
        <v>144.26</v>
      </c>
      <c r="CC22" s="34">
        <v>12</v>
      </c>
      <c r="CD22" s="34">
        <v>152.76</v>
      </c>
      <c r="CE22" s="34">
        <v>81.765000000000001</v>
      </c>
      <c r="CF22" s="34">
        <v>44.341000000000001</v>
      </c>
      <c r="CG22" s="34">
        <v>61.77</v>
      </c>
      <c r="CH22" s="42">
        <v>38.354999999999997</v>
      </c>
      <c r="CI22" s="34"/>
      <c r="CJ22" s="83">
        <v>50</v>
      </c>
      <c r="CK22" s="96"/>
      <c r="CL22" s="54">
        <v>12.676</v>
      </c>
      <c r="CM22" s="34">
        <v>30.577999999999999</v>
      </c>
      <c r="CN22" s="34">
        <v>28.645</v>
      </c>
      <c r="CO22" s="34">
        <v>12</v>
      </c>
      <c r="CP22" s="34">
        <v>19.077000000000002</v>
      </c>
      <c r="CQ22" s="34">
        <v>13.965999999999999</v>
      </c>
      <c r="CR22" s="34">
        <v>5.0419999999999998</v>
      </c>
      <c r="CS22" s="34">
        <v>13.304</v>
      </c>
      <c r="CT22" s="42">
        <v>23.591000000000001</v>
      </c>
    </row>
    <row r="23" spans="1:98" x14ac:dyDescent="0.25">
      <c r="D23" s="83">
        <v>60</v>
      </c>
      <c r="E23" s="96"/>
      <c r="F23" s="54">
        <v>9.6389999999999993</v>
      </c>
      <c r="G23" s="34">
        <v>32.43</v>
      </c>
      <c r="H23" s="34">
        <v>9.7449999999999992</v>
      </c>
      <c r="I23" s="34">
        <v>12</v>
      </c>
      <c r="J23" s="34" t="s">
        <v>10</v>
      </c>
      <c r="K23" s="34">
        <v>23.831</v>
      </c>
      <c r="L23" s="34">
        <v>12</v>
      </c>
      <c r="M23" s="34">
        <v>12</v>
      </c>
      <c r="N23" s="42" t="s">
        <v>11</v>
      </c>
      <c r="P23" s="83">
        <v>60</v>
      </c>
      <c r="Q23" s="96"/>
      <c r="R23" s="54">
        <v>3.7330000000000001</v>
      </c>
      <c r="S23" s="34">
        <v>12</v>
      </c>
      <c r="T23" s="34">
        <v>3.5150000000000001</v>
      </c>
      <c r="U23" s="34">
        <v>12</v>
      </c>
      <c r="V23" s="34" t="s">
        <v>10</v>
      </c>
      <c r="W23" s="34">
        <v>15.787000000000001</v>
      </c>
      <c r="X23" s="34">
        <v>12</v>
      </c>
      <c r="Y23" s="34">
        <v>12</v>
      </c>
      <c r="Z23" s="42" t="s">
        <v>11</v>
      </c>
      <c r="AA23" s="34"/>
      <c r="AB23" s="83">
        <v>60</v>
      </c>
      <c r="AC23" s="96"/>
      <c r="AD23" s="54">
        <v>56.558</v>
      </c>
      <c r="AE23" s="34">
        <v>93.978999999999999</v>
      </c>
      <c r="AF23" s="34">
        <v>35.069000000000003</v>
      </c>
      <c r="AG23" s="34" t="s">
        <v>10</v>
      </c>
      <c r="AH23" s="34" t="s">
        <v>10</v>
      </c>
      <c r="AI23" s="34">
        <v>59.963999999999999</v>
      </c>
      <c r="AJ23" s="34">
        <v>19.597999999999999</v>
      </c>
      <c r="AK23" s="34">
        <v>12</v>
      </c>
      <c r="AL23" s="42">
        <v>39.113</v>
      </c>
      <c r="AM23" s="34"/>
      <c r="AN23" s="83">
        <v>60</v>
      </c>
      <c r="AO23" s="96"/>
      <c r="AP23" s="54">
        <v>2.3679999999999999</v>
      </c>
      <c r="AQ23" s="34">
        <v>9.5660000000000007</v>
      </c>
      <c r="AR23" s="34">
        <v>11.548</v>
      </c>
      <c r="AS23" s="34" t="s">
        <v>10</v>
      </c>
      <c r="AT23" s="34" t="s">
        <v>10</v>
      </c>
      <c r="AU23" s="34">
        <v>14.391</v>
      </c>
      <c r="AV23" s="34">
        <v>12</v>
      </c>
      <c r="AW23" s="34">
        <v>12</v>
      </c>
      <c r="AX23" s="42">
        <v>8.57</v>
      </c>
      <c r="AY23" s="34"/>
      <c r="AZ23" s="83">
        <v>60</v>
      </c>
      <c r="BA23" s="96"/>
      <c r="BB23" s="54">
        <v>115.997</v>
      </c>
      <c r="BC23" s="34">
        <v>108.29600000000001</v>
      </c>
      <c r="BD23" s="34">
        <v>148.542</v>
      </c>
      <c r="BE23" s="34">
        <v>12</v>
      </c>
      <c r="BF23" s="34" t="s">
        <v>10</v>
      </c>
      <c r="BG23" s="34">
        <v>79.016999999999996</v>
      </c>
      <c r="BH23" s="34">
        <v>20.991</v>
      </c>
      <c r="BI23" s="34">
        <v>115.578</v>
      </c>
      <c r="BJ23" s="42">
        <v>64.417000000000002</v>
      </c>
      <c r="BK23" s="34"/>
      <c r="BL23" s="83">
        <v>60</v>
      </c>
      <c r="BM23" s="96"/>
      <c r="BN23" s="54">
        <v>4.8550000000000004</v>
      </c>
      <c r="BO23" s="34">
        <v>18.818000000000001</v>
      </c>
      <c r="BP23" s="34">
        <v>9.3789999999999996</v>
      </c>
      <c r="BQ23" s="34">
        <v>12</v>
      </c>
      <c r="BR23" s="34" t="s">
        <v>10</v>
      </c>
      <c r="BS23" s="34">
        <v>16.818999999999999</v>
      </c>
      <c r="BT23" s="34">
        <v>3.194</v>
      </c>
      <c r="BU23" s="34">
        <v>26.071999999999999</v>
      </c>
      <c r="BV23" s="42">
        <v>15.677</v>
      </c>
      <c r="BW23" s="34"/>
      <c r="BX23" s="83">
        <v>60</v>
      </c>
      <c r="BY23" s="96"/>
      <c r="BZ23" s="54">
        <v>150.82599999999999</v>
      </c>
      <c r="CA23" s="34">
        <v>233.899</v>
      </c>
      <c r="CB23" s="34">
        <v>99.057000000000002</v>
      </c>
      <c r="CC23" s="34">
        <v>12</v>
      </c>
      <c r="CD23" s="34">
        <v>147.56399999999999</v>
      </c>
      <c r="CE23" s="34">
        <v>59.076000000000001</v>
      </c>
      <c r="CF23" s="34">
        <v>34.707999999999998</v>
      </c>
      <c r="CG23" s="34">
        <v>57.902999999999999</v>
      </c>
      <c r="CH23" s="42">
        <v>40.167000000000002</v>
      </c>
      <c r="CI23" s="34"/>
      <c r="CJ23" s="83">
        <v>60</v>
      </c>
      <c r="CK23" s="96"/>
      <c r="CL23" s="54">
        <v>11.279</v>
      </c>
      <c r="CM23" s="34">
        <v>30.071000000000002</v>
      </c>
      <c r="CN23" s="34">
        <v>24.66</v>
      </c>
      <c r="CO23" s="34">
        <v>12</v>
      </c>
      <c r="CP23" s="34">
        <v>21.2</v>
      </c>
      <c r="CQ23" s="34">
        <v>10.601000000000001</v>
      </c>
      <c r="CR23" s="34">
        <v>0.73699999999999999</v>
      </c>
      <c r="CS23" s="34">
        <v>14.733000000000001</v>
      </c>
      <c r="CT23" s="42">
        <v>7.3719999999999999</v>
      </c>
    </row>
    <row r="24" spans="1:98" x14ac:dyDescent="0.25">
      <c r="D24" s="83">
        <v>70</v>
      </c>
      <c r="E24" s="96"/>
      <c r="F24" s="54">
        <v>18.280999999999999</v>
      </c>
      <c r="G24" s="34">
        <v>27.861000000000001</v>
      </c>
      <c r="H24" s="34">
        <v>12.698</v>
      </c>
      <c r="I24" s="34">
        <v>12</v>
      </c>
      <c r="J24" s="34" t="s">
        <v>10</v>
      </c>
      <c r="K24" s="34">
        <v>23.594000000000001</v>
      </c>
      <c r="L24" s="34">
        <v>12</v>
      </c>
      <c r="M24" s="34">
        <v>16.888000000000002</v>
      </c>
      <c r="N24" s="42" t="s">
        <v>11</v>
      </c>
      <c r="P24" s="83">
        <v>70</v>
      </c>
      <c r="Q24" s="96"/>
      <c r="R24" s="54">
        <v>3.569</v>
      </c>
      <c r="S24" s="34">
        <v>12</v>
      </c>
      <c r="T24" s="34">
        <v>3.2229999999999999</v>
      </c>
      <c r="U24" s="34">
        <v>12</v>
      </c>
      <c r="V24" s="34" t="s">
        <v>10</v>
      </c>
      <c r="W24" s="34">
        <v>15.407999999999999</v>
      </c>
      <c r="X24" s="34">
        <v>12</v>
      </c>
      <c r="Y24" s="34">
        <v>12</v>
      </c>
      <c r="Z24" s="42" t="s">
        <v>11</v>
      </c>
      <c r="AA24" s="34"/>
      <c r="AB24" s="83">
        <v>70</v>
      </c>
      <c r="AC24" s="96"/>
      <c r="AD24" s="54">
        <v>34.841999999999999</v>
      </c>
      <c r="AE24" s="34">
        <v>80.322999999999993</v>
      </c>
      <c r="AF24" s="34">
        <v>33.197000000000003</v>
      </c>
      <c r="AG24" s="34" t="s">
        <v>10</v>
      </c>
      <c r="AH24" s="34" t="s">
        <v>10</v>
      </c>
      <c r="AI24" s="34">
        <v>62.875</v>
      </c>
      <c r="AJ24" s="34">
        <v>14.356</v>
      </c>
      <c r="AK24" s="34">
        <v>12</v>
      </c>
      <c r="AL24" s="42">
        <v>29.701000000000001</v>
      </c>
      <c r="AM24" s="34"/>
      <c r="AN24" s="83">
        <v>70</v>
      </c>
      <c r="AO24" s="96"/>
      <c r="AP24" s="54">
        <v>3.5859999999999999</v>
      </c>
      <c r="AQ24" s="34">
        <v>8.9280000000000008</v>
      </c>
      <c r="AR24" s="34">
        <v>12.875</v>
      </c>
      <c r="AS24" s="34" t="s">
        <v>10</v>
      </c>
      <c r="AT24" s="34" t="s">
        <v>10</v>
      </c>
      <c r="AU24" s="34">
        <v>15.028</v>
      </c>
      <c r="AV24" s="34">
        <v>12</v>
      </c>
      <c r="AW24" s="34">
        <v>12</v>
      </c>
      <c r="AX24" s="42">
        <v>3.9950000000000001</v>
      </c>
      <c r="AY24" s="34"/>
      <c r="AZ24" s="83">
        <v>70</v>
      </c>
      <c r="BA24" s="96"/>
      <c r="BB24" s="54">
        <v>155.43299999999999</v>
      </c>
      <c r="BC24" s="34">
        <v>125.13</v>
      </c>
      <c r="BD24" s="34">
        <v>150.58000000000001</v>
      </c>
      <c r="BE24" s="34">
        <v>12</v>
      </c>
      <c r="BF24" s="34" t="s">
        <v>10</v>
      </c>
      <c r="BG24" s="34">
        <v>128.09399999999999</v>
      </c>
      <c r="BH24" s="34">
        <v>21.588000000000001</v>
      </c>
      <c r="BI24" s="34">
        <v>79.828999999999994</v>
      </c>
      <c r="BJ24" s="42">
        <v>47.392000000000003</v>
      </c>
      <c r="BK24" s="34"/>
      <c r="BL24" s="83">
        <v>70</v>
      </c>
      <c r="BM24" s="96"/>
      <c r="BN24" s="54">
        <v>5.2720000000000002</v>
      </c>
      <c r="BO24" s="34">
        <v>18.279</v>
      </c>
      <c r="BP24" s="34">
        <v>8.1310000000000002</v>
      </c>
      <c r="BQ24" s="34">
        <v>12</v>
      </c>
      <c r="BR24" s="34" t="s">
        <v>10</v>
      </c>
      <c r="BS24" s="34">
        <v>16.995999999999999</v>
      </c>
      <c r="BT24" s="34">
        <v>4.4859999999999998</v>
      </c>
      <c r="BU24" s="34">
        <v>32.668999999999997</v>
      </c>
      <c r="BV24" s="42">
        <v>16.420999999999999</v>
      </c>
      <c r="BW24" s="34"/>
      <c r="BX24" s="83">
        <v>70</v>
      </c>
      <c r="BY24" s="96"/>
      <c r="BZ24" s="54">
        <v>89.402000000000001</v>
      </c>
      <c r="CA24" s="34">
        <v>201.49</v>
      </c>
      <c r="CB24" s="34">
        <v>116.09699999999999</v>
      </c>
      <c r="CC24" s="34">
        <v>12</v>
      </c>
      <c r="CD24" s="34">
        <v>196.91</v>
      </c>
      <c r="CE24" s="34">
        <v>55.005000000000003</v>
      </c>
      <c r="CF24" s="34">
        <v>57.201000000000001</v>
      </c>
      <c r="CG24" s="34">
        <v>48.688000000000002</v>
      </c>
      <c r="CH24" s="42">
        <v>61.749000000000002</v>
      </c>
      <c r="CI24" s="34"/>
      <c r="CJ24" s="83">
        <v>70</v>
      </c>
      <c r="CK24" s="96"/>
      <c r="CL24" s="54">
        <v>9.0120000000000005</v>
      </c>
      <c r="CM24" s="34">
        <v>16.61</v>
      </c>
      <c r="CN24" s="34">
        <v>22.097000000000001</v>
      </c>
      <c r="CO24" s="34">
        <v>12</v>
      </c>
      <c r="CP24" s="34">
        <v>22.747</v>
      </c>
      <c r="CQ24" s="34">
        <v>12.413</v>
      </c>
      <c r="CR24" s="34">
        <v>3.101</v>
      </c>
      <c r="CS24" s="34"/>
      <c r="CT24" s="42">
        <v>21.248999999999999</v>
      </c>
    </row>
    <row r="25" spans="1:98" x14ac:dyDescent="0.25">
      <c r="D25" s="83">
        <v>80</v>
      </c>
      <c r="E25" s="96"/>
      <c r="F25" s="54">
        <v>17.670000000000002</v>
      </c>
      <c r="G25" s="34">
        <v>12</v>
      </c>
      <c r="H25" s="34">
        <v>26.359000000000002</v>
      </c>
      <c r="I25" s="34">
        <v>12</v>
      </c>
      <c r="J25" s="34" t="s">
        <v>10</v>
      </c>
      <c r="K25" s="34">
        <v>17.536999999999999</v>
      </c>
      <c r="L25" s="34">
        <v>13.263</v>
      </c>
      <c r="M25" s="34">
        <v>14.786</v>
      </c>
      <c r="N25" s="42" t="s">
        <v>11</v>
      </c>
      <c r="P25" s="83">
        <v>80</v>
      </c>
      <c r="Q25" s="96"/>
      <c r="R25" s="54">
        <v>2.66</v>
      </c>
      <c r="S25" s="34">
        <v>12</v>
      </c>
      <c r="T25" s="34">
        <v>3.125</v>
      </c>
      <c r="U25" s="34">
        <v>12</v>
      </c>
      <c r="V25" s="34" t="s">
        <v>10</v>
      </c>
      <c r="W25" s="34">
        <v>14.773999999999999</v>
      </c>
      <c r="X25" s="34">
        <v>12</v>
      </c>
      <c r="Y25" s="34">
        <v>12</v>
      </c>
      <c r="Z25" s="42" t="s">
        <v>11</v>
      </c>
      <c r="AA25" s="34"/>
      <c r="AB25" s="83">
        <v>80</v>
      </c>
      <c r="AC25" s="96"/>
      <c r="AD25" s="54">
        <v>26.547999999999998</v>
      </c>
      <c r="AE25" s="34">
        <v>106.31100000000001</v>
      </c>
      <c r="AF25" s="34">
        <v>36.308999999999997</v>
      </c>
      <c r="AG25" s="34" t="s">
        <v>10</v>
      </c>
      <c r="AH25" s="34" t="s">
        <v>10</v>
      </c>
      <c r="AI25" s="34">
        <v>69.468999999999994</v>
      </c>
      <c r="AJ25" s="34">
        <v>19.024999999999999</v>
      </c>
      <c r="AK25" s="34">
        <v>12</v>
      </c>
      <c r="AL25" s="42">
        <v>33.683999999999997</v>
      </c>
      <c r="AM25" s="34"/>
      <c r="AN25" s="83">
        <v>80</v>
      </c>
      <c r="AO25" s="96"/>
      <c r="AP25" s="54">
        <v>1.742</v>
      </c>
      <c r="AQ25" s="34">
        <v>11.958</v>
      </c>
      <c r="AR25" s="34">
        <v>11.135</v>
      </c>
      <c r="AS25" s="34" t="s">
        <v>10</v>
      </c>
      <c r="AT25" s="34" t="s">
        <v>10</v>
      </c>
      <c r="AU25" s="34">
        <v>13.75</v>
      </c>
      <c r="AV25" s="34">
        <v>12</v>
      </c>
      <c r="AW25" s="34">
        <v>12</v>
      </c>
      <c r="AX25" s="42">
        <v>18.966000000000001</v>
      </c>
      <c r="AY25" s="34"/>
      <c r="AZ25" s="83">
        <v>80</v>
      </c>
      <c r="BA25" s="96"/>
      <c r="BB25" s="54">
        <v>157.417</v>
      </c>
      <c r="BC25" s="34">
        <v>119.83799999999999</v>
      </c>
      <c r="BD25" s="34">
        <v>82.314999999999998</v>
      </c>
      <c r="BE25" s="34">
        <v>12</v>
      </c>
      <c r="BF25" s="34" t="s">
        <v>10</v>
      </c>
      <c r="BG25" s="34">
        <v>109.569</v>
      </c>
      <c r="BH25" s="34">
        <v>20.591000000000001</v>
      </c>
      <c r="BI25" s="34">
        <v>69.281000000000006</v>
      </c>
      <c r="BJ25" s="42">
        <v>51.600999999999999</v>
      </c>
      <c r="BK25" s="34"/>
      <c r="BL25" s="83">
        <v>80</v>
      </c>
      <c r="BM25" s="96"/>
      <c r="BN25" s="54">
        <v>3.3279999999999998</v>
      </c>
      <c r="BO25" s="34">
        <v>14.773</v>
      </c>
      <c r="BP25" s="34">
        <v>8.3819999999999997</v>
      </c>
      <c r="BQ25" s="34">
        <v>12</v>
      </c>
      <c r="BR25" s="34" t="s">
        <v>10</v>
      </c>
      <c r="BS25" s="34">
        <v>23.568000000000001</v>
      </c>
      <c r="BT25" s="34">
        <v>3.4580000000000002</v>
      </c>
      <c r="BU25" s="34">
        <v>26.443999999999999</v>
      </c>
      <c r="BV25" s="42">
        <v>20.419</v>
      </c>
      <c r="BW25" s="34"/>
      <c r="BX25" s="83">
        <v>80</v>
      </c>
      <c r="BY25" s="96"/>
      <c r="BZ25" s="54">
        <v>114.51300000000001</v>
      </c>
      <c r="CA25" s="34">
        <v>253.911</v>
      </c>
      <c r="CB25" s="34">
        <v>112.2</v>
      </c>
      <c r="CC25" s="34">
        <v>12</v>
      </c>
      <c r="CD25" s="34">
        <v>170.54300000000001</v>
      </c>
      <c r="CE25" s="34">
        <v>46.466999999999999</v>
      </c>
      <c r="CF25" s="34">
        <v>47.106999999999999</v>
      </c>
      <c r="CG25" s="34">
        <v>66.498000000000005</v>
      </c>
      <c r="CH25" s="42">
        <v>48.527000000000001</v>
      </c>
      <c r="CI25" s="34"/>
      <c r="CJ25" s="83">
        <v>80</v>
      </c>
      <c r="CK25" s="96"/>
      <c r="CL25" s="54">
        <v>8.1449999999999996</v>
      </c>
      <c r="CM25" s="34">
        <v>17.337</v>
      </c>
      <c r="CN25" s="34">
        <v>24.148</v>
      </c>
      <c r="CO25" s="34">
        <v>12</v>
      </c>
      <c r="CP25" s="34">
        <v>20.384</v>
      </c>
      <c r="CQ25" s="34">
        <v>11.625999999999999</v>
      </c>
      <c r="CR25" s="34">
        <v>2.0649999999999999</v>
      </c>
      <c r="CS25" s="34"/>
      <c r="CT25" s="42">
        <v>15.052</v>
      </c>
    </row>
    <row r="26" spans="1:98" x14ac:dyDescent="0.25">
      <c r="D26" s="83">
        <v>120</v>
      </c>
      <c r="E26" s="96"/>
      <c r="F26" s="54">
        <v>12.831</v>
      </c>
      <c r="G26" s="34">
        <v>12</v>
      </c>
      <c r="H26" s="34">
        <v>9.2929999999999993</v>
      </c>
      <c r="I26" s="34">
        <v>12</v>
      </c>
      <c r="J26" s="34" t="s">
        <v>10</v>
      </c>
      <c r="K26" s="34">
        <v>23.949000000000002</v>
      </c>
      <c r="L26" s="34">
        <v>12</v>
      </c>
      <c r="M26" s="34">
        <v>12.621</v>
      </c>
      <c r="N26" s="42" t="s">
        <v>11</v>
      </c>
      <c r="P26" s="83">
        <v>120</v>
      </c>
      <c r="Q26" s="96"/>
      <c r="R26" s="54">
        <v>2.827</v>
      </c>
      <c r="S26" s="34">
        <v>12</v>
      </c>
      <c r="T26" s="34">
        <v>0.56699999999999995</v>
      </c>
      <c r="U26" s="34">
        <v>12</v>
      </c>
      <c r="V26" s="34" t="s">
        <v>10</v>
      </c>
      <c r="W26" s="34">
        <v>11.666</v>
      </c>
      <c r="X26" s="34">
        <v>12</v>
      </c>
      <c r="Y26" s="34">
        <v>12</v>
      </c>
      <c r="Z26" s="42" t="s">
        <v>11</v>
      </c>
      <c r="AA26" s="34"/>
      <c r="AB26" s="83">
        <v>120</v>
      </c>
      <c r="AC26" s="96"/>
      <c r="AD26" s="54">
        <v>24.245999999999999</v>
      </c>
      <c r="AE26" s="34">
        <v>65.162999999999997</v>
      </c>
      <c r="AF26" s="34">
        <v>46.332000000000001</v>
      </c>
      <c r="AG26" s="34" t="s">
        <v>10</v>
      </c>
      <c r="AH26" s="34" t="s">
        <v>10</v>
      </c>
      <c r="AI26" s="34">
        <v>37.439</v>
      </c>
      <c r="AJ26" s="34">
        <v>12</v>
      </c>
      <c r="AK26" s="34">
        <v>12</v>
      </c>
      <c r="AL26" s="42">
        <v>30.033999999999999</v>
      </c>
      <c r="AM26" s="34"/>
      <c r="AN26" s="83">
        <v>120</v>
      </c>
      <c r="AO26" s="96"/>
      <c r="AP26" s="54">
        <v>3.4140000000000001</v>
      </c>
      <c r="AQ26" s="34">
        <v>9.9879999999999995</v>
      </c>
      <c r="AR26" s="34">
        <v>11.445</v>
      </c>
      <c r="AS26" s="34" t="s">
        <v>10</v>
      </c>
      <c r="AT26" s="34" t="s">
        <v>10</v>
      </c>
      <c r="AU26" s="34">
        <v>9.5229999999999997</v>
      </c>
      <c r="AV26" s="34">
        <v>12</v>
      </c>
      <c r="AW26" s="34">
        <v>12</v>
      </c>
      <c r="AX26" s="42">
        <v>11.986000000000001</v>
      </c>
      <c r="AY26" s="34"/>
      <c r="AZ26" s="83">
        <v>120</v>
      </c>
      <c r="BA26" s="96"/>
      <c r="BB26" s="54">
        <v>60.113999999999997</v>
      </c>
      <c r="BC26" s="34">
        <v>142.56700000000001</v>
      </c>
      <c r="BD26" s="34">
        <v>45.878</v>
      </c>
      <c r="BE26" s="34">
        <v>12</v>
      </c>
      <c r="BF26" s="34" t="s">
        <v>10</v>
      </c>
      <c r="BG26" s="34">
        <v>109.569</v>
      </c>
      <c r="BH26" s="34"/>
      <c r="BI26" s="34">
        <v>54.954000000000001</v>
      </c>
      <c r="BJ26" s="42">
        <v>35.340000000000003</v>
      </c>
      <c r="BK26" s="34"/>
      <c r="BL26" s="83">
        <v>120</v>
      </c>
      <c r="BM26" s="96"/>
      <c r="BN26" s="54">
        <v>8.4510000000000005</v>
      </c>
      <c r="BO26" s="34">
        <v>12.869</v>
      </c>
      <c r="BP26" s="34">
        <v>5.9139999999999997</v>
      </c>
      <c r="BQ26" s="34">
        <v>12</v>
      </c>
      <c r="BR26" s="34" t="s">
        <v>10</v>
      </c>
      <c r="BS26" s="34">
        <v>19.931999999999999</v>
      </c>
      <c r="BT26" s="34">
        <v>4.1050000000000004</v>
      </c>
      <c r="BU26" s="34">
        <v>29.029</v>
      </c>
      <c r="BV26" s="42">
        <v>18.62</v>
      </c>
      <c r="BW26" s="34"/>
      <c r="BX26" s="83">
        <v>120</v>
      </c>
      <c r="BY26" s="96"/>
      <c r="BZ26" s="54">
        <v>78.400000000000006</v>
      </c>
      <c r="CA26" s="34">
        <v>225.46</v>
      </c>
      <c r="CB26" s="34">
        <v>110.17100000000001</v>
      </c>
      <c r="CC26" s="34">
        <v>12</v>
      </c>
      <c r="CD26" s="34">
        <v>118.849</v>
      </c>
      <c r="CE26" s="34">
        <v>74.963999999999999</v>
      </c>
      <c r="CF26" s="34">
        <v>47.566000000000003</v>
      </c>
      <c r="CG26" s="34">
        <v>46.652999999999999</v>
      </c>
      <c r="CH26" s="42">
        <v>30.844000000000001</v>
      </c>
      <c r="CI26" s="34"/>
      <c r="CJ26" s="83">
        <v>120</v>
      </c>
      <c r="CK26" s="96"/>
      <c r="CL26" s="54">
        <v>9.09</v>
      </c>
      <c r="CM26" s="34">
        <v>16.062999999999999</v>
      </c>
      <c r="CN26" s="34">
        <v>19.776</v>
      </c>
      <c r="CO26" s="34">
        <v>12</v>
      </c>
      <c r="CP26" s="34">
        <v>18.831</v>
      </c>
      <c r="CQ26" s="34">
        <v>10.486000000000001</v>
      </c>
      <c r="CR26" s="34">
        <v>2.762</v>
      </c>
      <c r="CS26" s="34">
        <v>17.533000000000001</v>
      </c>
      <c r="CT26" s="42">
        <v>20.061</v>
      </c>
    </row>
    <row r="27" spans="1:98" x14ac:dyDescent="0.25">
      <c r="D27" s="83">
        <v>160</v>
      </c>
      <c r="E27" s="96"/>
      <c r="F27" s="54">
        <v>18.280999999999999</v>
      </c>
      <c r="G27" s="34">
        <v>12</v>
      </c>
      <c r="H27" s="34">
        <v>73.564999999999998</v>
      </c>
      <c r="I27" s="34">
        <v>12</v>
      </c>
      <c r="J27" s="34" t="s">
        <v>10</v>
      </c>
      <c r="K27" s="34">
        <v>17.783999999999999</v>
      </c>
      <c r="L27" s="34">
        <v>12</v>
      </c>
      <c r="M27" s="34">
        <v>12</v>
      </c>
      <c r="N27" s="42" t="s">
        <v>11</v>
      </c>
      <c r="P27" s="83">
        <v>160</v>
      </c>
      <c r="Q27" s="96"/>
      <c r="R27" s="54">
        <v>2.0739999999999998</v>
      </c>
      <c r="S27" s="34">
        <v>12</v>
      </c>
      <c r="T27" s="34">
        <v>4.093</v>
      </c>
      <c r="U27" s="34">
        <v>12</v>
      </c>
      <c r="V27" s="34" t="s">
        <v>10</v>
      </c>
      <c r="W27" s="34">
        <v>16.79</v>
      </c>
      <c r="X27" s="34">
        <v>12</v>
      </c>
      <c r="Y27" s="34">
        <v>12</v>
      </c>
      <c r="Z27" s="42" t="s">
        <v>11</v>
      </c>
      <c r="AA27" s="34"/>
      <c r="AB27" s="83">
        <v>160</v>
      </c>
      <c r="AC27" s="96"/>
      <c r="AD27" s="54">
        <v>29.279</v>
      </c>
      <c r="AE27" s="34">
        <v>33.732999999999997</v>
      </c>
      <c r="AF27" s="34">
        <v>44.866999999999997</v>
      </c>
      <c r="AG27" s="34" t="s">
        <v>10</v>
      </c>
      <c r="AH27" s="34" t="s">
        <v>10</v>
      </c>
      <c r="AI27" s="34">
        <v>41.627000000000002</v>
      </c>
      <c r="AJ27" s="34">
        <v>12</v>
      </c>
      <c r="AK27" s="34">
        <v>12</v>
      </c>
      <c r="AL27" s="42">
        <v>21.789000000000001</v>
      </c>
      <c r="AM27" s="34"/>
      <c r="AN27" s="83">
        <v>160</v>
      </c>
      <c r="AO27" s="96"/>
      <c r="AP27" s="54">
        <v>3.5</v>
      </c>
      <c r="AQ27" s="34">
        <v>8.9280000000000008</v>
      </c>
      <c r="AR27" s="34">
        <v>12.571</v>
      </c>
      <c r="AS27" s="34" t="s">
        <v>10</v>
      </c>
      <c r="AT27" s="34" t="s">
        <v>10</v>
      </c>
      <c r="AU27" s="34">
        <v>15.661</v>
      </c>
      <c r="AV27" s="34">
        <v>12</v>
      </c>
      <c r="AW27" s="34">
        <v>12</v>
      </c>
      <c r="AX27" s="42">
        <v>13.225</v>
      </c>
      <c r="AY27" s="34"/>
      <c r="AZ27" s="83">
        <v>160</v>
      </c>
      <c r="BA27" s="96"/>
      <c r="BB27" s="54">
        <v>56.628999999999998</v>
      </c>
      <c r="BC27" s="34">
        <v>39.377000000000002</v>
      </c>
      <c r="BD27" s="34">
        <v>36.637</v>
      </c>
      <c r="BE27" s="34">
        <v>12</v>
      </c>
      <c r="BF27" s="34" t="s">
        <v>10</v>
      </c>
      <c r="BG27" s="34">
        <v>46.366</v>
      </c>
      <c r="BH27" s="34">
        <v>15.696999999999999</v>
      </c>
      <c r="BI27" s="34">
        <v>53.712000000000003</v>
      </c>
      <c r="BJ27" s="42">
        <v>50.886000000000003</v>
      </c>
      <c r="BK27" s="34"/>
      <c r="BL27" s="83">
        <v>160</v>
      </c>
      <c r="BM27" s="96"/>
      <c r="BN27" s="54">
        <v>9.09</v>
      </c>
      <c r="BO27" s="34">
        <v>12.388999999999999</v>
      </c>
      <c r="BP27" s="34">
        <v>8.1310000000000002</v>
      </c>
      <c r="BQ27" s="34">
        <v>12</v>
      </c>
      <c r="BR27" s="34" t="s">
        <v>10</v>
      </c>
      <c r="BS27" s="34">
        <v>20.606000000000002</v>
      </c>
      <c r="BT27" s="34">
        <v>5.4779999999999998</v>
      </c>
      <c r="BU27" s="34">
        <v>29.273</v>
      </c>
      <c r="BV27" s="42">
        <v>21.956</v>
      </c>
      <c r="BW27" s="34"/>
      <c r="BX27" s="83">
        <v>160</v>
      </c>
      <c r="BY27" s="96"/>
      <c r="BZ27" s="54">
        <v>76.418999999999997</v>
      </c>
      <c r="CA27" s="34">
        <v>207.88300000000001</v>
      </c>
      <c r="CB27" s="34">
        <v>94.433999999999997</v>
      </c>
      <c r="CC27" s="34">
        <v>12</v>
      </c>
      <c r="CD27" s="34">
        <v>168.57900000000001</v>
      </c>
      <c r="CE27" s="34">
        <v>33.197000000000003</v>
      </c>
      <c r="CF27" s="34">
        <v>23.446999999999999</v>
      </c>
      <c r="CG27" s="34">
        <v>33.197000000000003</v>
      </c>
      <c r="CH27" s="42">
        <v>52.517000000000003</v>
      </c>
      <c r="CI27" s="34"/>
      <c r="CJ27" s="83">
        <v>160</v>
      </c>
      <c r="CK27" s="96"/>
      <c r="CL27" s="54">
        <v>12.366</v>
      </c>
      <c r="CM27" s="34">
        <v>17.608000000000001</v>
      </c>
      <c r="CN27" s="34">
        <v>19.861999999999998</v>
      </c>
      <c r="CO27" s="34">
        <v>12</v>
      </c>
      <c r="CP27" s="34">
        <v>14.472</v>
      </c>
      <c r="CQ27" s="34">
        <v>11.964</v>
      </c>
      <c r="CR27" s="34">
        <v>7.3250000000000002</v>
      </c>
      <c r="CS27" s="34">
        <v>18.170000000000002</v>
      </c>
      <c r="CT27" s="42">
        <v>21.956</v>
      </c>
    </row>
    <row r="28" spans="1:98" x14ac:dyDescent="0.25">
      <c r="D28" s="83">
        <v>200</v>
      </c>
      <c r="E28" s="96"/>
      <c r="F28" s="54">
        <v>31.623999999999999</v>
      </c>
      <c r="G28" s="34">
        <v>29.478000000000002</v>
      </c>
      <c r="H28" s="34">
        <v>12.164999999999999</v>
      </c>
      <c r="I28" s="34">
        <v>12</v>
      </c>
      <c r="J28" s="34" t="s">
        <v>10</v>
      </c>
      <c r="K28" s="34">
        <v>16.414999999999999</v>
      </c>
      <c r="L28" s="34">
        <v>12</v>
      </c>
      <c r="M28" s="34">
        <v>12</v>
      </c>
      <c r="N28" s="42" t="s">
        <v>11</v>
      </c>
      <c r="P28" s="83">
        <v>200</v>
      </c>
      <c r="Q28" s="96"/>
      <c r="R28" s="54">
        <v>2.577</v>
      </c>
      <c r="S28" s="34">
        <v>12</v>
      </c>
      <c r="T28" s="34">
        <v>2.1339999999999999</v>
      </c>
      <c r="U28" s="34">
        <v>12</v>
      </c>
      <c r="V28" s="34" t="s">
        <v>10</v>
      </c>
      <c r="W28" s="34">
        <v>14.135</v>
      </c>
      <c r="X28" s="34">
        <v>12</v>
      </c>
      <c r="Y28" s="34">
        <v>12</v>
      </c>
      <c r="Z28" s="42" t="s">
        <v>11</v>
      </c>
      <c r="AA28" s="34"/>
      <c r="AB28" s="83">
        <v>200</v>
      </c>
      <c r="AC28" s="96"/>
      <c r="AD28" s="54">
        <v>27.582999999999998</v>
      </c>
      <c r="AE28" s="34">
        <v>61.244</v>
      </c>
      <c r="AF28" s="34">
        <v>50.954000000000001</v>
      </c>
      <c r="AG28" s="34" t="s">
        <v>10</v>
      </c>
      <c r="AH28" s="34" t="s">
        <v>10</v>
      </c>
      <c r="AI28" s="34">
        <v>26.067</v>
      </c>
      <c r="AJ28" s="34">
        <v>12</v>
      </c>
      <c r="AK28" s="34">
        <v>12</v>
      </c>
      <c r="AL28" s="42">
        <v>24.754000000000001</v>
      </c>
      <c r="AM28" s="34"/>
      <c r="AN28" s="83">
        <v>200</v>
      </c>
      <c r="AO28" s="96"/>
      <c r="AP28" s="54">
        <v>2.1909999999999998</v>
      </c>
      <c r="AQ28" s="34">
        <v>7.633</v>
      </c>
      <c r="AR28" s="34">
        <v>11.65</v>
      </c>
      <c r="AS28" s="34" t="s">
        <v>10</v>
      </c>
      <c r="AT28" s="34" t="s">
        <v>10</v>
      </c>
      <c r="AU28" s="34">
        <v>13.363</v>
      </c>
      <c r="AV28" s="34">
        <v>12</v>
      </c>
      <c r="AW28" s="34">
        <v>12</v>
      </c>
      <c r="AX28" s="42">
        <v>21.448</v>
      </c>
      <c r="AY28" s="34"/>
      <c r="AZ28" s="83">
        <v>200</v>
      </c>
      <c r="BA28" s="96"/>
      <c r="BB28" s="54">
        <v>68.972999999999999</v>
      </c>
      <c r="BC28" s="34">
        <v>30.884</v>
      </c>
      <c r="BD28" s="34">
        <v>43.244</v>
      </c>
      <c r="BE28" s="34">
        <v>12</v>
      </c>
      <c r="BF28" s="34" t="s">
        <v>10</v>
      </c>
      <c r="BG28" s="34">
        <v>74.128</v>
      </c>
      <c r="BH28" s="34">
        <v>10.56</v>
      </c>
      <c r="BI28" s="34">
        <v>60.442</v>
      </c>
      <c r="BJ28" s="42">
        <v>88.617000000000004</v>
      </c>
      <c r="BK28" s="34"/>
      <c r="BL28" s="83">
        <v>200</v>
      </c>
      <c r="BM28" s="96"/>
      <c r="BN28" s="54">
        <v>5.0220000000000002</v>
      </c>
      <c r="BO28" s="34">
        <v>12.148</v>
      </c>
      <c r="BP28" s="34">
        <v>8.4649999999999999</v>
      </c>
      <c r="BQ28" s="34">
        <v>12</v>
      </c>
      <c r="BR28" s="34" t="s">
        <v>10</v>
      </c>
      <c r="BS28" s="34">
        <v>27.213999999999999</v>
      </c>
      <c r="BT28" s="34">
        <v>4.4859999999999998</v>
      </c>
      <c r="BU28" s="34">
        <v>25.699000000000002</v>
      </c>
      <c r="BV28" s="42">
        <v>22.776</v>
      </c>
      <c r="BW28" s="34"/>
      <c r="BX28" s="83">
        <v>200</v>
      </c>
      <c r="BY28" s="96"/>
      <c r="BZ28" s="54">
        <v>60.850999999999999</v>
      </c>
      <c r="CA28" s="34">
        <v>223.297</v>
      </c>
      <c r="CB28" s="34">
        <v>83.316999999999993</v>
      </c>
      <c r="CC28" s="34">
        <v>14.1</v>
      </c>
      <c r="CD28" s="34">
        <v>114.91800000000001</v>
      </c>
      <c r="CE28" s="34">
        <v>21.925999999999998</v>
      </c>
      <c r="CF28" s="34">
        <v>14.22</v>
      </c>
      <c r="CG28" s="34">
        <v>24.478999999999999</v>
      </c>
      <c r="CH28" s="42">
        <v>56.359000000000002</v>
      </c>
      <c r="CI28" s="34"/>
      <c r="CJ28" s="83">
        <v>200</v>
      </c>
      <c r="CK28" s="96"/>
      <c r="CL28" s="54">
        <v>14.297000000000001</v>
      </c>
      <c r="CM28" s="34">
        <v>17.879000000000001</v>
      </c>
      <c r="CN28" s="34">
        <v>18.132000000000001</v>
      </c>
      <c r="CO28" s="34">
        <v>12</v>
      </c>
      <c r="CP28" s="34">
        <v>12.98</v>
      </c>
      <c r="CQ28" s="34">
        <v>29.872</v>
      </c>
      <c r="CR28" s="34">
        <v>5.1980000000000004</v>
      </c>
      <c r="CS28" s="34">
        <v>9.6780000000000008</v>
      </c>
      <c r="CT28" s="42">
        <v>27.937000000000001</v>
      </c>
    </row>
    <row r="29" spans="1:98" ht="14.4" thickBot="1" x14ac:dyDescent="0.3">
      <c r="D29" s="84">
        <v>240</v>
      </c>
      <c r="E29" s="97"/>
      <c r="F29" s="55">
        <v>9.6389999999999993</v>
      </c>
      <c r="G29" s="35">
        <v>12</v>
      </c>
      <c r="H29" s="35">
        <v>12.609</v>
      </c>
      <c r="I29" s="35">
        <v>12</v>
      </c>
      <c r="J29" s="35" t="s">
        <v>10</v>
      </c>
      <c r="K29" s="35">
        <v>16.039000000000001</v>
      </c>
      <c r="L29" s="35">
        <v>12</v>
      </c>
      <c r="M29" s="35">
        <v>12</v>
      </c>
      <c r="N29" s="56" t="s">
        <v>11</v>
      </c>
      <c r="P29" s="84">
        <v>240</v>
      </c>
      <c r="Q29" s="97"/>
      <c r="R29" s="55">
        <v>2.91</v>
      </c>
      <c r="S29" s="35">
        <v>12</v>
      </c>
      <c r="T29" s="35">
        <v>2.1339999999999999</v>
      </c>
      <c r="U29" s="35">
        <v>12</v>
      </c>
      <c r="V29" s="35" t="s">
        <v>10</v>
      </c>
      <c r="W29" s="35">
        <v>16.414999999999999</v>
      </c>
      <c r="X29" s="35">
        <v>12</v>
      </c>
      <c r="Y29" s="35">
        <v>12</v>
      </c>
      <c r="Z29" s="56" t="s">
        <v>11</v>
      </c>
      <c r="AA29" s="34"/>
      <c r="AB29" s="84">
        <v>240</v>
      </c>
      <c r="AC29" s="97"/>
      <c r="AD29" s="55">
        <v>24.544</v>
      </c>
      <c r="AE29" s="35">
        <v>46.59</v>
      </c>
      <c r="AF29" s="35">
        <v>40.090000000000003</v>
      </c>
      <c r="AG29" s="35" t="s">
        <v>10</v>
      </c>
      <c r="AH29" s="35" t="s">
        <v>10</v>
      </c>
      <c r="AI29" s="35">
        <v>26.184000000000001</v>
      </c>
      <c r="AJ29" s="35">
        <v>12</v>
      </c>
      <c r="AK29" s="35">
        <v>12</v>
      </c>
      <c r="AL29" s="56">
        <v>28.449000000000002</v>
      </c>
      <c r="AM29" s="34"/>
      <c r="AN29" s="84">
        <v>240</v>
      </c>
      <c r="AO29" s="97"/>
      <c r="AP29" s="55">
        <v>5.7690000000000001</v>
      </c>
      <c r="AQ29" s="35">
        <v>5.8520000000000003</v>
      </c>
      <c r="AR29" s="35">
        <v>11.340999999999999</v>
      </c>
      <c r="AS29" s="35" t="s">
        <v>10</v>
      </c>
      <c r="AT29" s="35" t="s">
        <v>10</v>
      </c>
      <c r="AU29" s="35">
        <v>17.039000000000001</v>
      </c>
      <c r="AV29" s="35">
        <v>12</v>
      </c>
      <c r="AW29" s="35">
        <v>12</v>
      </c>
      <c r="AX29" s="56">
        <v>17.673999999999999</v>
      </c>
      <c r="AY29" s="34"/>
      <c r="AZ29" s="84">
        <v>240</v>
      </c>
      <c r="BA29" s="97"/>
      <c r="BB29" s="55">
        <v>54.348999999999997</v>
      </c>
      <c r="BC29" s="35">
        <v>33.661999999999999</v>
      </c>
      <c r="BD29" s="35">
        <v>46.232999999999997</v>
      </c>
      <c r="BE29" s="35">
        <v>12</v>
      </c>
      <c r="BF29" s="35" t="s">
        <v>10</v>
      </c>
      <c r="BG29" s="35">
        <v>47.31</v>
      </c>
      <c r="BH29" s="35">
        <v>8.7669999999999995</v>
      </c>
      <c r="BI29" s="35">
        <v>69.61</v>
      </c>
      <c r="BJ29" s="56">
        <v>30.844000000000001</v>
      </c>
      <c r="BK29" s="34"/>
      <c r="BL29" s="84">
        <v>240</v>
      </c>
      <c r="BM29" s="97"/>
      <c r="BN29" s="55">
        <v>7.4029999999999996</v>
      </c>
      <c r="BO29" s="35">
        <v>12.629</v>
      </c>
      <c r="BP29" s="35">
        <v>11.26</v>
      </c>
      <c r="BQ29" s="35">
        <v>12</v>
      </c>
      <c r="BR29" s="35" t="s">
        <v>10</v>
      </c>
      <c r="BS29" s="35">
        <v>27.68</v>
      </c>
      <c r="BT29" s="35">
        <v>9.2200000000000006</v>
      </c>
      <c r="BU29" s="35">
        <v>21.292999999999999</v>
      </c>
      <c r="BV29" s="56">
        <v>29.954999999999998</v>
      </c>
      <c r="BW29" s="34"/>
      <c r="BX29" s="84">
        <v>240</v>
      </c>
      <c r="BY29" s="97"/>
      <c r="BZ29" s="55">
        <v>74.512</v>
      </c>
      <c r="CA29" s="35"/>
      <c r="CB29" s="35">
        <v>100.355</v>
      </c>
      <c r="CC29" s="35">
        <v>12</v>
      </c>
      <c r="CD29" s="35">
        <v>94.772999999999996</v>
      </c>
      <c r="CE29" s="35">
        <v>32.322000000000003</v>
      </c>
      <c r="CF29" s="35">
        <v>27.433</v>
      </c>
      <c r="CG29" s="35">
        <v>50.345999999999997</v>
      </c>
      <c r="CH29" s="56">
        <v>38.996000000000002</v>
      </c>
      <c r="CI29" s="34"/>
      <c r="CJ29" s="84">
        <v>240</v>
      </c>
      <c r="CK29" s="97"/>
      <c r="CL29" s="55">
        <v>14.451000000000001</v>
      </c>
      <c r="CM29" s="35">
        <v>15.329000000000001</v>
      </c>
      <c r="CN29" s="35">
        <v>18.739000000000001</v>
      </c>
      <c r="CO29" s="35">
        <v>12</v>
      </c>
      <c r="CP29" s="35">
        <v>11.731</v>
      </c>
      <c r="CQ29" s="35">
        <v>13.635999999999999</v>
      </c>
      <c r="CR29" s="35">
        <v>6.4260000000000002</v>
      </c>
      <c r="CS29" s="35">
        <v>21.925999999999998</v>
      </c>
      <c r="CT29" s="56">
        <v>33.378999999999998</v>
      </c>
    </row>
    <row r="37" spans="6:91" x14ac:dyDescent="0.25">
      <c r="AJ37" s="3"/>
    </row>
    <row r="38" spans="6:91" ht="14.4" x14ac:dyDescent="0.3">
      <c r="F38" s="9"/>
      <c r="G38" s="9"/>
      <c r="H38" s="9"/>
      <c r="I38" s="9"/>
      <c r="J38" s="9"/>
      <c r="K38" s="9"/>
      <c r="L38" s="9"/>
      <c r="M38" s="9"/>
      <c r="N38" s="9"/>
      <c r="Q38" s="9"/>
      <c r="R38" s="9"/>
      <c r="S38" s="9"/>
      <c r="T38" s="9"/>
      <c r="U38" s="9"/>
      <c r="V38" s="9"/>
      <c r="W38" s="9"/>
      <c r="X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</row>
    <row r="39" spans="6:91" ht="14.4" x14ac:dyDescent="0.3">
      <c r="F39" s="5"/>
      <c r="G39" s="5"/>
      <c r="H39" s="5"/>
      <c r="I39" s="5"/>
      <c r="J39" s="9"/>
      <c r="K39" s="5"/>
      <c r="L39" s="5"/>
      <c r="M39" s="5"/>
      <c r="N39" s="5"/>
      <c r="Q39" s="5"/>
      <c r="R39" s="5"/>
      <c r="S39" s="5"/>
      <c r="T39" s="5"/>
      <c r="U39" s="5"/>
      <c r="V39" s="5"/>
      <c r="W39" s="5"/>
      <c r="X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</row>
    <row r="40" spans="6:91" ht="14.4" x14ac:dyDescent="0.3">
      <c r="F40" s="5"/>
      <c r="G40" s="5"/>
      <c r="H40" s="5"/>
      <c r="I40" s="5"/>
      <c r="J40" s="9"/>
      <c r="K40" s="5"/>
      <c r="L40" s="5"/>
      <c r="M40" s="5"/>
      <c r="N40" s="5"/>
      <c r="Q40" s="5"/>
      <c r="R40" s="5"/>
      <c r="S40" s="5"/>
      <c r="T40" s="5"/>
      <c r="U40" s="5"/>
      <c r="V40" s="5"/>
      <c r="W40" s="5"/>
      <c r="X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</row>
    <row r="41" spans="6:91" ht="14.4" x14ac:dyDescent="0.3">
      <c r="F41" s="5"/>
      <c r="G41" s="5"/>
      <c r="H41" s="5"/>
      <c r="I41" s="5"/>
      <c r="J41" s="9"/>
      <c r="K41" s="5"/>
      <c r="L41" s="5"/>
      <c r="M41" s="5"/>
      <c r="N41" s="5"/>
      <c r="Q41" s="5"/>
      <c r="R41" s="5"/>
      <c r="S41" s="5"/>
      <c r="T41" s="5"/>
      <c r="U41" s="5"/>
      <c r="V41" s="5"/>
      <c r="W41" s="5"/>
      <c r="X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</row>
    <row r="42" spans="6:91" ht="14.4" x14ac:dyDescent="0.3">
      <c r="F42" s="5"/>
      <c r="G42" s="5"/>
      <c r="H42" s="5"/>
      <c r="I42" s="5"/>
      <c r="J42" s="9"/>
      <c r="K42" s="5"/>
      <c r="L42" s="5"/>
      <c r="M42" s="5"/>
      <c r="N42" s="5"/>
      <c r="Q42" s="5"/>
      <c r="R42" s="5"/>
      <c r="S42" s="5"/>
      <c r="T42" s="5"/>
      <c r="U42" s="5"/>
      <c r="V42" s="5"/>
      <c r="W42" s="5"/>
      <c r="X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</row>
    <row r="43" spans="6:91" ht="14.4" x14ac:dyDescent="0.3">
      <c r="F43" s="5"/>
      <c r="G43" s="5"/>
      <c r="H43" s="5"/>
      <c r="I43" s="5"/>
      <c r="J43" s="9"/>
      <c r="K43" s="5"/>
      <c r="L43" s="5"/>
      <c r="M43" s="5"/>
      <c r="N43" s="5"/>
      <c r="Q43" s="5"/>
      <c r="R43" s="5"/>
      <c r="S43" s="5"/>
      <c r="T43" s="5"/>
      <c r="U43" s="5"/>
      <c r="V43" s="5"/>
      <c r="W43" s="5"/>
      <c r="X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6:91" ht="14.4" x14ac:dyDescent="0.3">
      <c r="F44" s="5"/>
      <c r="G44" s="5"/>
      <c r="H44" s="5"/>
      <c r="I44" s="5"/>
      <c r="J44" s="9"/>
      <c r="K44" s="5"/>
      <c r="L44" s="5"/>
      <c r="M44" s="5"/>
      <c r="N44" s="5"/>
      <c r="Q44" s="5"/>
      <c r="R44" s="5"/>
      <c r="S44" s="5"/>
      <c r="T44" s="5"/>
      <c r="U44" s="5"/>
      <c r="V44" s="5"/>
      <c r="W44" s="5"/>
      <c r="X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</row>
    <row r="45" spans="6:91" ht="14.4" x14ac:dyDescent="0.3">
      <c r="F45" s="5"/>
      <c r="G45" s="5"/>
      <c r="H45" s="5"/>
      <c r="I45" s="5"/>
      <c r="J45" s="9"/>
      <c r="K45" s="5"/>
      <c r="L45" s="5"/>
      <c r="M45" s="5"/>
      <c r="N45" s="5"/>
      <c r="Q45" s="5"/>
      <c r="R45" s="5"/>
      <c r="S45" s="5"/>
      <c r="T45" s="5"/>
      <c r="U45" s="5"/>
      <c r="V45" s="5"/>
      <c r="W45" s="5"/>
      <c r="X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6:91" ht="14.4" x14ac:dyDescent="0.3">
      <c r="F46" s="5"/>
      <c r="G46" s="5"/>
      <c r="H46" s="5"/>
      <c r="I46" s="5"/>
      <c r="J46" s="9"/>
      <c r="K46" s="5"/>
      <c r="L46" s="5"/>
      <c r="M46" s="5"/>
      <c r="N46" s="5"/>
      <c r="Q46" s="5"/>
      <c r="R46" s="5"/>
      <c r="S46" s="5"/>
      <c r="T46" s="5"/>
      <c r="U46" s="5"/>
      <c r="V46" s="5"/>
      <c r="W46" s="5"/>
      <c r="X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6:91" ht="14.4" x14ac:dyDescent="0.3">
      <c r="F47" s="5"/>
      <c r="G47" s="5"/>
      <c r="H47" s="5"/>
      <c r="I47" s="5"/>
      <c r="J47" s="9"/>
      <c r="K47" s="5"/>
      <c r="L47" s="5"/>
      <c r="M47" s="5"/>
      <c r="N47" s="5"/>
      <c r="Q47" s="5"/>
      <c r="R47" s="5"/>
      <c r="S47" s="5"/>
      <c r="T47" s="5"/>
      <c r="U47" s="5"/>
      <c r="V47" s="5"/>
      <c r="W47" s="5"/>
      <c r="X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</row>
    <row r="48" spans="6:91" ht="14.4" x14ac:dyDescent="0.3">
      <c r="F48" s="5"/>
      <c r="G48" s="5"/>
      <c r="H48" s="5"/>
      <c r="I48" s="5"/>
      <c r="J48" s="9"/>
      <c r="K48" s="5"/>
      <c r="L48" s="5"/>
      <c r="M48" s="5"/>
      <c r="N48" s="5"/>
      <c r="Q48" s="5"/>
      <c r="R48" s="5"/>
      <c r="S48" s="5"/>
      <c r="T48" s="5"/>
      <c r="U48" s="5"/>
      <c r="V48" s="5"/>
      <c r="W48" s="5"/>
      <c r="X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6:91" ht="14.4" x14ac:dyDescent="0.3">
      <c r="F49" s="5"/>
      <c r="G49" s="5"/>
      <c r="H49" s="5"/>
      <c r="I49" s="5"/>
      <c r="J49" s="9"/>
      <c r="K49" s="5"/>
      <c r="L49" s="5"/>
      <c r="M49" s="5"/>
      <c r="N49" s="5"/>
      <c r="Q49" s="5"/>
      <c r="R49" s="5"/>
      <c r="S49" s="5"/>
      <c r="T49" s="5"/>
      <c r="U49" s="5"/>
      <c r="V49" s="5"/>
      <c r="W49" s="5"/>
      <c r="X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6:91" ht="14.4" x14ac:dyDescent="0.3">
      <c r="F50" s="5"/>
      <c r="G50" s="5"/>
      <c r="H50" s="5"/>
      <c r="I50" s="5"/>
      <c r="J50" s="9"/>
      <c r="K50" s="5"/>
      <c r="L50" s="5"/>
      <c r="M50" s="5"/>
      <c r="N50" s="5"/>
      <c r="Q50" s="5"/>
      <c r="R50" s="5"/>
      <c r="S50" s="5"/>
      <c r="T50" s="5"/>
      <c r="U50" s="5"/>
      <c r="V50" s="5"/>
      <c r="W50" s="5"/>
      <c r="X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</row>
    <row r="51" spans="6:91" ht="14.4" x14ac:dyDescent="0.3">
      <c r="F51" s="5"/>
      <c r="G51" s="5"/>
      <c r="H51" s="5"/>
      <c r="I51" s="5"/>
      <c r="J51" s="9"/>
      <c r="K51" s="5"/>
      <c r="L51" s="5"/>
      <c r="M51" s="5"/>
      <c r="N51" s="5"/>
      <c r="Q51" s="5"/>
      <c r="R51" s="5"/>
      <c r="S51" s="5"/>
      <c r="T51" s="5"/>
      <c r="U51" s="5"/>
      <c r="V51" s="5"/>
      <c r="W51" s="5"/>
      <c r="X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</row>
    <row r="52" spans="6:91" ht="14.4" x14ac:dyDescent="0.3">
      <c r="F52" s="5"/>
      <c r="G52" s="5"/>
      <c r="H52" s="5"/>
      <c r="I52" s="5"/>
      <c r="J52" s="9"/>
      <c r="K52" s="5"/>
      <c r="L52" s="5"/>
      <c r="M52" s="5"/>
      <c r="N52" s="5"/>
      <c r="Q52" s="5"/>
      <c r="R52" s="5"/>
      <c r="S52" s="5"/>
      <c r="T52" s="5"/>
      <c r="U52" s="5"/>
      <c r="V52" s="5"/>
      <c r="W52" s="5"/>
      <c r="X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</row>
    <row r="53" spans="6:91" ht="14.4" x14ac:dyDescent="0.3">
      <c r="F53" s="5"/>
      <c r="G53" s="5"/>
      <c r="H53" s="5"/>
      <c r="I53" s="5"/>
      <c r="J53" s="9"/>
      <c r="K53" s="5"/>
      <c r="L53" s="5"/>
      <c r="M53" s="5"/>
      <c r="N53" s="5"/>
      <c r="Q53" s="5"/>
      <c r="R53" s="5"/>
      <c r="S53" s="5"/>
      <c r="T53" s="5"/>
      <c r="U53" s="5"/>
      <c r="V53" s="5"/>
      <c r="W53" s="5"/>
      <c r="X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6:91" ht="14.4" x14ac:dyDescent="0.3">
      <c r="F54" s="5"/>
      <c r="G54" s="5"/>
      <c r="H54" s="5"/>
      <c r="I54" s="5"/>
      <c r="J54" s="9"/>
      <c r="K54" s="5"/>
      <c r="L54" s="5"/>
      <c r="M54" s="5"/>
      <c r="N54" s="5"/>
      <c r="Q54" s="5"/>
      <c r="R54" s="5"/>
      <c r="S54" s="5"/>
      <c r="T54" s="5"/>
      <c r="U54" s="5"/>
      <c r="V54" s="5"/>
      <c r="W54" s="5"/>
      <c r="X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6:91" ht="14.4" x14ac:dyDescent="0.3">
      <c r="F55" s="5"/>
      <c r="G55" s="5"/>
      <c r="H55" s="5"/>
      <c r="I55" s="5"/>
      <c r="J55" s="9"/>
      <c r="K55" s="5"/>
      <c r="L55" s="5"/>
      <c r="M55" s="5"/>
      <c r="N55" s="5"/>
      <c r="Q55" s="5"/>
      <c r="R55" s="5"/>
      <c r="S55" s="5"/>
      <c r="T55" s="5"/>
      <c r="U55" s="5"/>
      <c r="V55" s="5"/>
      <c r="W55" s="5"/>
      <c r="X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</row>
    <row r="56" spans="6:91" ht="14.4" x14ac:dyDescent="0.3">
      <c r="F56" s="5"/>
      <c r="G56" s="5"/>
      <c r="H56" s="5"/>
      <c r="I56" s="5"/>
      <c r="J56" s="9"/>
      <c r="K56" s="5"/>
      <c r="L56" s="5"/>
      <c r="M56" s="5"/>
      <c r="N56" s="5"/>
      <c r="Q56" s="5"/>
      <c r="R56" s="5"/>
      <c r="S56" s="5"/>
      <c r="T56" s="5"/>
      <c r="U56" s="5"/>
      <c r="V56" s="5"/>
      <c r="W56" s="5"/>
      <c r="X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6:91" ht="14.4" x14ac:dyDescent="0.3">
      <c r="F57" s="5"/>
      <c r="G57" s="5"/>
      <c r="H57" s="5"/>
      <c r="I57" s="5"/>
      <c r="J57" s="9"/>
      <c r="K57" s="5"/>
      <c r="L57" s="5"/>
      <c r="M57" s="5"/>
      <c r="N57" s="5"/>
      <c r="Q57" s="5"/>
      <c r="R57" s="5"/>
      <c r="S57" s="5"/>
      <c r="T57" s="5"/>
      <c r="U57" s="5"/>
      <c r="V57" s="5"/>
      <c r="W57" s="5"/>
      <c r="X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</row>
    <row r="58" spans="6:91" ht="14.4" x14ac:dyDescent="0.3">
      <c r="F58" s="5"/>
      <c r="G58" s="5"/>
      <c r="H58" s="5"/>
      <c r="I58" s="5"/>
      <c r="J58" s="9"/>
      <c r="K58" s="5"/>
      <c r="L58" s="5"/>
      <c r="M58" s="5"/>
      <c r="N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</row>
  </sheetData>
  <mergeCells count="8">
    <mergeCell ref="BZ8:CH8"/>
    <mergeCell ref="CL8:CT8"/>
    <mergeCell ref="F8:N8"/>
    <mergeCell ref="R8:Z8"/>
    <mergeCell ref="AD8:AL8"/>
    <mergeCell ref="AP8:AX8"/>
    <mergeCell ref="BB8:BJ8"/>
    <mergeCell ref="BN8:BV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41"/>
  <sheetViews>
    <sheetView topLeftCell="C4" zoomScaleNormal="100" workbookViewId="0">
      <selection activeCell="O5" sqref="O5"/>
    </sheetView>
  </sheetViews>
  <sheetFormatPr defaultRowHeight="13.85" x14ac:dyDescent="0.25"/>
  <cols>
    <col min="1" max="2" width="8.796875" style="2"/>
    <col min="3" max="4" width="8.796875" style="1"/>
    <col min="5" max="14" width="8.796875" style="2"/>
    <col min="15" max="19" width="8.796875" style="64"/>
    <col min="20" max="29" width="8.796875" style="2"/>
    <col min="30" max="34" width="8.796875" style="64"/>
    <col min="35" max="43" width="8.796875" style="2"/>
    <col min="44" max="49" width="8.796875" style="64"/>
    <col min="50" max="58" width="8.796875" style="2"/>
    <col min="59" max="64" width="8.796875" style="64"/>
    <col min="65" max="76" width="8.796875" style="2"/>
    <col min="77" max="78" width="8.796875" style="64"/>
    <col min="79" max="91" width="8.796875" style="2"/>
    <col min="92" max="93" width="8.796875" style="64"/>
    <col min="94" max="106" width="8.796875" style="2"/>
    <col min="107" max="108" width="8.796875" style="64"/>
    <col min="109" max="16384" width="8.796875" style="2"/>
  </cols>
  <sheetData>
    <row r="1" spans="1:121" s="64" customFormat="1" x14ac:dyDescent="0.25">
      <c r="C1" s="81"/>
      <c r="D1" s="81"/>
    </row>
    <row r="2" spans="1:121" s="64" customFormat="1" x14ac:dyDescent="0.25">
      <c r="C2" s="81"/>
      <c r="D2" s="81"/>
    </row>
    <row r="3" spans="1:121" s="64" customFormat="1" x14ac:dyDescent="0.25">
      <c r="A3" s="64" t="s">
        <v>80</v>
      </c>
      <c r="C3" s="81"/>
      <c r="D3" s="81"/>
      <c r="Q3" s="45"/>
    </row>
    <row r="4" spans="1:121" s="64" customFormat="1" x14ac:dyDescent="0.25">
      <c r="A4" s="45" t="s">
        <v>40</v>
      </c>
      <c r="C4" s="81"/>
      <c r="D4" s="81"/>
      <c r="Q4" s="45"/>
    </row>
    <row r="5" spans="1:121" s="64" customFormat="1" x14ac:dyDescent="0.25">
      <c r="A5" s="45"/>
      <c r="C5" s="81"/>
      <c r="D5" s="81"/>
    </row>
    <row r="6" spans="1:121" s="64" customFormat="1" x14ac:dyDescent="0.25">
      <c r="C6" s="81"/>
      <c r="D6" s="81"/>
    </row>
    <row r="7" spans="1:121" s="64" customFormat="1" ht="14.4" thickBot="1" x14ac:dyDescent="0.3">
      <c r="C7" s="81"/>
      <c r="D7" s="81"/>
    </row>
    <row r="8" spans="1:121" s="12" customFormat="1" ht="14.4" x14ac:dyDescent="0.3">
      <c r="C8" s="91"/>
      <c r="D8" s="61" t="s">
        <v>21</v>
      </c>
      <c r="E8" s="140" t="s">
        <v>13</v>
      </c>
      <c r="F8" s="141"/>
      <c r="G8" s="141"/>
      <c r="H8" s="141"/>
      <c r="I8" s="141"/>
      <c r="J8" s="141"/>
      <c r="K8" s="141"/>
      <c r="L8" s="141"/>
      <c r="M8" s="142"/>
      <c r="N8" s="75"/>
      <c r="O8" s="76"/>
      <c r="P8" s="77"/>
      <c r="Q8" s="88"/>
      <c r="R8" s="91"/>
      <c r="S8" s="61" t="s">
        <v>21</v>
      </c>
      <c r="T8" s="140" t="s">
        <v>14</v>
      </c>
      <c r="U8" s="141"/>
      <c r="V8" s="141"/>
      <c r="W8" s="141"/>
      <c r="X8" s="141"/>
      <c r="Y8" s="141"/>
      <c r="Z8" s="141"/>
      <c r="AA8" s="141"/>
      <c r="AB8" s="142"/>
      <c r="AC8" s="75"/>
      <c r="AD8" s="76"/>
      <c r="AE8" s="77"/>
      <c r="AF8" s="88"/>
      <c r="AG8" s="91"/>
      <c r="AH8" s="61" t="s">
        <v>21</v>
      </c>
      <c r="AI8" s="140" t="s">
        <v>15</v>
      </c>
      <c r="AJ8" s="141"/>
      <c r="AK8" s="141"/>
      <c r="AL8" s="141"/>
      <c r="AM8" s="141"/>
      <c r="AN8" s="141"/>
      <c r="AO8" s="141"/>
      <c r="AP8" s="141"/>
      <c r="AQ8" s="142"/>
      <c r="AR8" s="75"/>
      <c r="AS8" s="76"/>
      <c r="AT8" s="77"/>
      <c r="AU8" s="88"/>
      <c r="AV8" s="91"/>
      <c r="AW8" s="61" t="s">
        <v>21</v>
      </c>
      <c r="AX8" s="140" t="s">
        <v>16</v>
      </c>
      <c r="AY8" s="141"/>
      <c r="AZ8" s="141"/>
      <c r="BA8" s="141"/>
      <c r="BB8" s="141"/>
      <c r="BC8" s="141"/>
      <c r="BD8" s="141"/>
      <c r="BE8" s="141"/>
      <c r="BF8" s="142"/>
      <c r="BG8" s="75"/>
      <c r="BH8" s="76"/>
      <c r="BI8" s="77"/>
      <c r="BJ8" s="88"/>
      <c r="BK8" s="91"/>
      <c r="BL8" s="61" t="s">
        <v>21</v>
      </c>
      <c r="BM8" s="140" t="s">
        <v>17</v>
      </c>
      <c r="BN8" s="141"/>
      <c r="BO8" s="141"/>
      <c r="BP8" s="141"/>
      <c r="BQ8" s="141"/>
      <c r="BR8" s="141"/>
      <c r="BS8" s="141"/>
      <c r="BT8" s="141"/>
      <c r="BU8" s="142"/>
      <c r="BV8" s="75"/>
      <c r="BW8" s="76"/>
      <c r="BX8" s="77"/>
      <c r="BY8" s="88"/>
      <c r="BZ8" s="91"/>
      <c r="CA8" s="61" t="s">
        <v>21</v>
      </c>
      <c r="CB8" s="140" t="s">
        <v>18</v>
      </c>
      <c r="CC8" s="141"/>
      <c r="CD8" s="141"/>
      <c r="CE8" s="141"/>
      <c r="CF8" s="141"/>
      <c r="CG8" s="141"/>
      <c r="CH8" s="141"/>
      <c r="CI8" s="141"/>
      <c r="CJ8" s="142"/>
      <c r="CK8" s="75"/>
      <c r="CL8" s="76"/>
      <c r="CM8" s="77"/>
      <c r="CN8" s="88"/>
      <c r="CO8" s="91"/>
      <c r="CP8" s="61" t="s">
        <v>21</v>
      </c>
      <c r="CQ8" s="140" t="s">
        <v>19</v>
      </c>
      <c r="CR8" s="141"/>
      <c r="CS8" s="141"/>
      <c r="CT8" s="141"/>
      <c r="CU8" s="141"/>
      <c r="CV8" s="141"/>
      <c r="CW8" s="141"/>
      <c r="CX8" s="141"/>
      <c r="CY8" s="142"/>
      <c r="CZ8" s="75"/>
      <c r="DA8" s="76"/>
      <c r="DB8" s="77"/>
      <c r="DC8" s="88"/>
      <c r="DD8" s="91"/>
      <c r="DE8" s="61" t="s">
        <v>21</v>
      </c>
      <c r="DF8" s="140" t="s">
        <v>20</v>
      </c>
      <c r="DG8" s="141"/>
      <c r="DH8" s="141"/>
      <c r="DI8" s="141"/>
      <c r="DJ8" s="141"/>
      <c r="DK8" s="141"/>
      <c r="DL8" s="141"/>
      <c r="DM8" s="141"/>
      <c r="DN8" s="142"/>
      <c r="DO8" s="75"/>
      <c r="DP8" s="76"/>
      <c r="DQ8" s="77"/>
    </row>
    <row r="9" spans="1:121" s="1" customFormat="1" ht="14.95" thickBot="1" x14ac:dyDescent="0.35">
      <c r="C9" s="92" t="s">
        <v>12</v>
      </c>
      <c r="D9" s="93" t="s">
        <v>0</v>
      </c>
      <c r="E9" s="26">
        <v>179</v>
      </c>
      <c r="F9" s="58">
        <v>184</v>
      </c>
      <c r="G9" s="58">
        <v>205</v>
      </c>
      <c r="H9" s="58">
        <v>204</v>
      </c>
      <c r="I9" s="58">
        <v>209</v>
      </c>
      <c r="J9" s="58">
        <v>231</v>
      </c>
      <c r="K9" s="58">
        <v>234</v>
      </c>
      <c r="L9" s="58">
        <v>249</v>
      </c>
      <c r="M9" s="59">
        <v>272</v>
      </c>
      <c r="N9" s="85" t="s">
        <v>45</v>
      </c>
      <c r="O9" s="86" t="s">
        <v>47</v>
      </c>
      <c r="P9" s="87" t="s">
        <v>46</v>
      </c>
      <c r="Q9" s="89"/>
      <c r="R9" s="92" t="s">
        <v>12</v>
      </c>
      <c r="S9" s="93" t="s">
        <v>0</v>
      </c>
      <c r="T9" s="26">
        <v>179</v>
      </c>
      <c r="U9" s="58">
        <v>184</v>
      </c>
      <c r="V9" s="58">
        <v>205</v>
      </c>
      <c r="W9" s="58">
        <v>204</v>
      </c>
      <c r="X9" s="58">
        <v>209</v>
      </c>
      <c r="Y9" s="58">
        <v>231</v>
      </c>
      <c r="Z9" s="58">
        <v>234</v>
      </c>
      <c r="AA9" s="58">
        <v>249</v>
      </c>
      <c r="AB9" s="59">
        <v>272</v>
      </c>
      <c r="AC9" s="85" t="s">
        <v>45</v>
      </c>
      <c r="AD9" s="86" t="s">
        <v>47</v>
      </c>
      <c r="AE9" s="87" t="s">
        <v>46</v>
      </c>
      <c r="AF9" s="89"/>
      <c r="AG9" s="92" t="s">
        <v>12</v>
      </c>
      <c r="AH9" s="93" t="s">
        <v>0</v>
      </c>
      <c r="AI9" s="26">
        <v>179</v>
      </c>
      <c r="AJ9" s="58">
        <v>184</v>
      </c>
      <c r="AK9" s="58">
        <v>205</v>
      </c>
      <c r="AL9" s="58">
        <v>204</v>
      </c>
      <c r="AM9" s="58">
        <v>209</v>
      </c>
      <c r="AN9" s="58">
        <v>231</v>
      </c>
      <c r="AO9" s="58">
        <v>234</v>
      </c>
      <c r="AP9" s="58">
        <v>249</v>
      </c>
      <c r="AQ9" s="59">
        <v>272</v>
      </c>
      <c r="AR9" s="85" t="s">
        <v>45</v>
      </c>
      <c r="AS9" s="86" t="s">
        <v>47</v>
      </c>
      <c r="AT9" s="87" t="s">
        <v>46</v>
      </c>
      <c r="AU9" s="89"/>
      <c r="AV9" s="92" t="s">
        <v>12</v>
      </c>
      <c r="AW9" s="93" t="s">
        <v>0</v>
      </c>
      <c r="AX9" s="26">
        <v>179</v>
      </c>
      <c r="AY9" s="58">
        <v>184</v>
      </c>
      <c r="AZ9" s="58">
        <v>205</v>
      </c>
      <c r="BA9" s="58">
        <v>204</v>
      </c>
      <c r="BB9" s="58">
        <v>209</v>
      </c>
      <c r="BC9" s="58">
        <v>231</v>
      </c>
      <c r="BD9" s="58">
        <v>234</v>
      </c>
      <c r="BE9" s="58">
        <v>249</v>
      </c>
      <c r="BF9" s="59">
        <v>272</v>
      </c>
      <c r="BG9" s="85" t="s">
        <v>45</v>
      </c>
      <c r="BH9" s="86" t="s">
        <v>47</v>
      </c>
      <c r="BI9" s="87" t="s">
        <v>46</v>
      </c>
      <c r="BJ9" s="89"/>
      <c r="BK9" s="92" t="s">
        <v>12</v>
      </c>
      <c r="BL9" s="93" t="s">
        <v>0</v>
      </c>
      <c r="BM9" s="26">
        <v>179</v>
      </c>
      <c r="BN9" s="58">
        <v>184</v>
      </c>
      <c r="BO9" s="58">
        <v>205</v>
      </c>
      <c r="BP9" s="58">
        <v>204</v>
      </c>
      <c r="BQ9" s="58">
        <v>209</v>
      </c>
      <c r="BR9" s="58">
        <v>231</v>
      </c>
      <c r="BS9" s="58">
        <v>234</v>
      </c>
      <c r="BT9" s="58">
        <v>249</v>
      </c>
      <c r="BU9" s="59">
        <v>272</v>
      </c>
      <c r="BV9" s="85" t="s">
        <v>45</v>
      </c>
      <c r="BW9" s="86" t="s">
        <v>47</v>
      </c>
      <c r="BX9" s="87" t="s">
        <v>46</v>
      </c>
      <c r="BY9" s="89"/>
      <c r="BZ9" s="92" t="s">
        <v>12</v>
      </c>
      <c r="CA9" s="93" t="s">
        <v>0</v>
      </c>
      <c r="CB9" s="26">
        <v>179</v>
      </c>
      <c r="CC9" s="58">
        <v>184</v>
      </c>
      <c r="CD9" s="58">
        <v>205</v>
      </c>
      <c r="CE9" s="58">
        <v>204</v>
      </c>
      <c r="CF9" s="58">
        <v>209</v>
      </c>
      <c r="CG9" s="58">
        <v>231</v>
      </c>
      <c r="CH9" s="58">
        <v>234</v>
      </c>
      <c r="CI9" s="58">
        <v>249</v>
      </c>
      <c r="CJ9" s="59">
        <v>272</v>
      </c>
      <c r="CK9" s="85" t="s">
        <v>45</v>
      </c>
      <c r="CL9" s="86" t="s">
        <v>47</v>
      </c>
      <c r="CM9" s="87" t="s">
        <v>46</v>
      </c>
      <c r="CN9" s="89"/>
      <c r="CO9" s="92" t="s">
        <v>12</v>
      </c>
      <c r="CP9" s="93" t="s">
        <v>0</v>
      </c>
      <c r="CQ9" s="26">
        <v>179</v>
      </c>
      <c r="CR9" s="58">
        <v>184</v>
      </c>
      <c r="CS9" s="58">
        <v>205</v>
      </c>
      <c r="CT9" s="58">
        <v>204</v>
      </c>
      <c r="CU9" s="58">
        <v>209</v>
      </c>
      <c r="CV9" s="58">
        <v>231</v>
      </c>
      <c r="CW9" s="58">
        <v>234</v>
      </c>
      <c r="CX9" s="58">
        <v>249</v>
      </c>
      <c r="CY9" s="59">
        <v>272</v>
      </c>
      <c r="CZ9" s="85" t="s">
        <v>45</v>
      </c>
      <c r="DA9" s="86" t="s">
        <v>47</v>
      </c>
      <c r="DB9" s="87" t="s">
        <v>46</v>
      </c>
      <c r="DC9" s="89"/>
      <c r="DD9" s="92" t="s">
        <v>12</v>
      </c>
      <c r="DE9" s="93" t="s">
        <v>0</v>
      </c>
      <c r="DF9" s="26">
        <v>179</v>
      </c>
      <c r="DG9" s="58">
        <v>184</v>
      </c>
      <c r="DH9" s="58">
        <v>205</v>
      </c>
      <c r="DI9" s="58">
        <v>204</v>
      </c>
      <c r="DJ9" s="58">
        <v>209</v>
      </c>
      <c r="DK9" s="58">
        <v>231</v>
      </c>
      <c r="DL9" s="58">
        <v>234</v>
      </c>
      <c r="DM9" s="58">
        <v>249</v>
      </c>
      <c r="DN9" s="59">
        <v>272</v>
      </c>
      <c r="DO9" s="85" t="s">
        <v>45</v>
      </c>
      <c r="DP9" s="86" t="s">
        <v>47</v>
      </c>
      <c r="DQ9" s="87" t="s">
        <v>46</v>
      </c>
    </row>
    <row r="10" spans="1:121" x14ac:dyDescent="0.25">
      <c r="C10" s="83">
        <v>-50</v>
      </c>
      <c r="D10" s="32"/>
      <c r="E10" s="83">
        <v>95.5</v>
      </c>
      <c r="F10" s="16">
        <v>105</v>
      </c>
      <c r="G10" s="16">
        <v>94.3</v>
      </c>
      <c r="H10" s="16">
        <v>103</v>
      </c>
      <c r="I10" s="16" t="s">
        <v>10</v>
      </c>
      <c r="J10" s="16">
        <v>93</v>
      </c>
      <c r="K10" s="16">
        <v>113</v>
      </c>
      <c r="L10" s="16">
        <v>104</v>
      </c>
      <c r="M10" s="32">
        <v>88.9</v>
      </c>
      <c r="N10" s="68">
        <f>AVERAGE(E10:M10)</f>
        <v>99.587499999999991</v>
      </c>
      <c r="O10" s="69">
        <f>STDEV(E10:M10)</f>
        <v>7.9515384854576592</v>
      </c>
      <c r="P10" s="70">
        <f>O10/SQRT(8)</f>
        <v>2.8112933919664602</v>
      </c>
      <c r="Q10" s="90"/>
      <c r="R10" s="83">
        <v>-50</v>
      </c>
      <c r="S10" s="32"/>
      <c r="T10" s="83">
        <v>92.8</v>
      </c>
      <c r="U10" s="16">
        <v>120</v>
      </c>
      <c r="V10" s="16">
        <v>92.7</v>
      </c>
      <c r="W10" s="16">
        <v>111</v>
      </c>
      <c r="X10" s="16" t="s">
        <v>10</v>
      </c>
      <c r="Y10" s="16">
        <v>103</v>
      </c>
      <c r="Z10" s="16">
        <v>109</v>
      </c>
      <c r="AA10" s="16">
        <v>99.8</v>
      </c>
      <c r="AB10" s="32">
        <v>82.3</v>
      </c>
      <c r="AC10" s="68">
        <f>AVERAGE(T10:AB10)</f>
        <v>101.32499999999999</v>
      </c>
      <c r="AD10" s="69">
        <f>STDEV(T10:AB10)</f>
        <v>12.044056032511925</v>
      </c>
      <c r="AE10" s="70">
        <f>AD10/SQRT(8)</f>
        <v>4.2582168467899635</v>
      </c>
      <c r="AF10" s="90"/>
      <c r="AG10" s="83">
        <v>-50</v>
      </c>
      <c r="AH10" s="32"/>
      <c r="AI10" s="83">
        <v>85.4</v>
      </c>
      <c r="AJ10" s="16">
        <v>123</v>
      </c>
      <c r="AK10" s="16">
        <v>90.3</v>
      </c>
      <c r="AL10" s="16" t="s">
        <v>10</v>
      </c>
      <c r="AM10" s="16" t="s">
        <v>10</v>
      </c>
      <c r="AN10" s="16">
        <v>92.7</v>
      </c>
      <c r="AO10" s="16">
        <v>114</v>
      </c>
      <c r="AP10" s="16">
        <v>103</v>
      </c>
      <c r="AQ10" s="32">
        <v>98</v>
      </c>
      <c r="AR10" s="68">
        <f>AVERAGE(AI10:AQ10)</f>
        <v>100.91428571428571</v>
      </c>
      <c r="AS10" s="69">
        <f>STDEV(AI10:AQ10)</f>
        <v>13.494990252118185</v>
      </c>
      <c r="AT10" s="70">
        <f>AS10/SQRT(7)</f>
        <v>5.1006268789065086</v>
      </c>
      <c r="AU10" s="90"/>
      <c r="AV10" s="83">
        <v>-50</v>
      </c>
      <c r="AW10" s="32"/>
      <c r="AX10" s="83">
        <v>95.1</v>
      </c>
      <c r="AY10" s="16">
        <v>107</v>
      </c>
      <c r="AZ10" s="16">
        <v>96.5</v>
      </c>
      <c r="BA10" s="16" t="s">
        <v>10</v>
      </c>
      <c r="BB10" s="16" t="s">
        <v>10</v>
      </c>
      <c r="BC10" s="16">
        <v>89.2</v>
      </c>
      <c r="BD10" s="16">
        <v>112</v>
      </c>
      <c r="BE10" s="16">
        <v>89.8</v>
      </c>
      <c r="BF10" s="32">
        <v>85.6</v>
      </c>
      <c r="BG10" s="68">
        <f>AVERAGE(AX10:BF10)</f>
        <v>96.45714285714287</v>
      </c>
      <c r="BH10" s="69">
        <f>STDEV(AX10:BF10)</f>
        <v>9.741980829184099</v>
      </c>
      <c r="BI10" s="70">
        <f>BH10/SQRT(7)</f>
        <v>3.6821226501685622</v>
      </c>
      <c r="BJ10" s="90"/>
      <c r="BK10" s="83">
        <v>-50</v>
      </c>
      <c r="BL10" s="32"/>
      <c r="BM10" s="83">
        <v>83.1</v>
      </c>
      <c r="BN10" s="16">
        <v>113</v>
      </c>
      <c r="BO10" s="16">
        <v>91.9</v>
      </c>
      <c r="BP10" s="16">
        <v>113</v>
      </c>
      <c r="BQ10" s="16" t="s">
        <v>10</v>
      </c>
      <c r="BR10" s="16">
        <v>84.7</v>
      </c>
      <c r="BS10" s="16">
        <v>107</v>
      </c>
      <c r="BT10" s="16">
        <v>102</v>
      </c>
      <c r="BU10" s="32">
        <v>86.9</v>
      </c>
      <c r="BV10" s="68">
        <f>AVERAGE(BM10:BU10)</f>
        <v>97.7</v>
      </c>
      <c r="BW10" s="69">
        <f>STDEV(BM10:BU10)</f>
        <v>12.56753186361013</v>
      </c>
      <c r="BX10" s="70">
        <f>BW10/SQRT(8)</f>
        <v>4.4432935017683652</v>
      </c>
      <c r="BY10" s="90"/>
      <c r="BZ10" s="83">
        <v>-50</v>
      </c>
      <c r="CA10" s="32"/>
      <c r="CB10" s="83">
        <v>97</v>
      </c>
      <c r="CC10" s="16">
        <v>111</v>
      </c>
      <c r="CD10" s="16">
        <v>92.2</v>
      </c>
      <c r="CE10" s="16">
        <v>110</v>
      </c>
      <c r="CF10" s="16" t="s">
        <v>10</v>
      </c>
      <c r="CG10" s="16">
        <v>87.4</v>
      </c>
      <c r="CH10" s="16">
        <v>101</v>
      </c>
      <c r="CI10" s="16">
        <v>95.5</v>
      </c>
      <c r="CJ10" s="32">
        <v>88.8</v>
      </c>
      <c r="CK10" s="68">
        <f>AVERAGE(CB10:CJ10)</f>
        <v>97.862499999999997</v>
      </c>
      <c r="CL10" s="69">
        <f>STDEV(CB10:CJ10)</f>
        <v>8.9421853353321055</v>
      </c>
      <c r="CM10" s="70">
        <f>CL10/SQRT(8)</f>
        <v>3.1615399446201162</v>
      </c>
      <c r="CN10" s="90"/>
      <c r="CO10" s="83">
        <v>-50</v>
      </c>
      <c r="CP10" s="32"/>
      <c r="CQ10" s="83">
        <v>82.4</v>
      </c>
      <c r="CR10" s="16">
        <v>114</v>
      </c>
      <c r="CS10" s="16">
        <v>94.6</v>
      </c>
      <c r="CT10" s="16">
        <v>101</v>
      </c>
      <c r="CU10" s="16">
        <v>103</v>
      </c>
      <c r="CV10" s="16">
        <v>97.3</v>
      </c>
      <c r="CW10" s="16">
        <v>115</v>
      </c>
      <c r="CX10" s="16">
        <v>112</v>
      </c>
      <c r="CY10" s="32">
        <v>97.1</v>
      </c>
      <c r="CZ10" s="68">
        <f>AVERAGE(CQ10:CY10)</f>
        <v>101.82222222222222</v>
      </c>
      <c r="DA10" s="69">
        <f>STDEV(CQ10:CY10)</f>
        <v>10.605043349484454</v>
      </c>
      <c r="DB10" s="70">
        <f>DA10/SQRT(9)</f>
        <v>3.5350144498281515</v>
      </c>
      <c r="DC10" s="90"/>
      <c r="DD10" s="83">
        <v>-50</v>
      </c>
      <c r="DE10" s="32"/>
      <c r="DF10" s="83">
        <v>96.1</v>
      </c>
      <c r="DG10" s="16">
        <v>105</v>
      </c>
      <c r="DH10" s="16">
        <v>91.6</v>
      </c>
      <c r="DI10" s="16">
        <v>98.7</v>
      </c>
      <c r="DJ10" s="16">
        <v>101</v>
      </c>
      <c r="DK10" s="16">
        <v>103</v>
      </c>
      <c r="DL10" s="16">
        <v>104</v>
      </c>
      <c r="DM10" s="16">
        <v>103</v>
      </c>
      <c r="DN10" s="32">
        <v>88.4</v>
      </c>
      <c r="DO10" s="68">
        <f>AVERAGE(DF10:DN10)</f>
        <v>98.977777777777774</v>
      </c>
      <c r="DP10" s="69">
        <f>STDEV(DF10:DN10)</f>
        <v>5.8375460978432061</v>
      </c>
      <c r="DQ10" s="70">
        <f>DP10/SQRT(9)</f>
        <v>1.9458486992810686</v>
      </c>
    </row>
    <row r="11" spans="1:121" x14ac:dyDescent="0.25">
      <c r="C11" s="83">
        <v>-40</v>
      </c>
      <c r="D11" s="32"/>
      <c r="E11" s="83">
        <v>94.4</v>
      </c>
      <c r="F11" s="16">
        <v>105</v>
      </c>
      <c r="G11" s="16">
        <v>94.4</v>
      </c>
      <c r="H11" s="16">
        <v>106</v>
      </c>
      <c r="I11" s="16" t="s">
        <v>10</v>
      </c>
      <c r="J11" s="16">
        <v>92.8</v>
      </c>
      <c r="K11" s="16">
        <v>111</v>
      </c>
      <c r="L11" s="16">
        <v>103</v>
      </c>
      <c r="M11" s="32">
        <v>87.7</v>
      </c>
      <c r="N11" s="66">
        <f t="shared" ref="N11:N41" si="0">AVERAGE(E11:M11)</f>
        <v>99.287500000000009</v>
      </c>
      <c r="O11" s="71">
        <f t="shared" ref="O11:O41" si="1">STDEV(E11:M11)</f>
        <v>8.0426430446002719</v>
      </c>
      <c r="P11" s="72">
        <f t="shared" ref="P11:P41" si="2">O11/SQRT(8)</f>
        <v>2.8435037177498361</v>
      </c>
      <c r="Q11" s="90"/>
      <c r="R11" s="83">
        <v>-40</v>
      </c>
      <c r="S11" s="32"/>
      <c r="T11" s="83">
        <v>92.3</v>
      </c>
      <c r="U11" s="16">
        <v>117</v>
      </c>
      <c r="V11" s="16">
        <v>93.4</v>
      </c>
      <c r="W11" s="16">
        <v>111</v>
      </c>
      <c r="X11" s="16" t="s">
        <v>10</v>
      </c>
      <c r="Y11" s="16">
        <v>100</v>
      </c>
      <c r="Z11" s="16">
        <v>109</v>
      </c>
      <c r="AA11" s="16">
        <v>101</v>
      </c>
      <c r="AB11" s="32">
        <v>83.9</v>
      </c>
      <c r="AC11" s="66">
        <f t="shared" ref="AC11:AC41" si="3">AVERAGE(T11:AB11)</f>
        <v>100.95</v>
      </c>
      <c r="AD11" s="71">
        <f t="shared" ref="AD11:AD41" si="4">STDEV(T11:AB11)</f>
        <v>10.998960989891019</v>
      </c>
      <c r="AE11" s="72">
        <f t="shared" ref="AE11:AE41" si="5">AD11/SQRT(8)</f>
        <v>3.8887199509791204</v>
      </c>
      <c r="AF11" s="90"/>
      <c r="AG11" s="83">
        <v>-40</v>
      </c>
      <c r="AH11" s="32"/>
      <c r="AI11" s="83">
        <v>84.6</v>
      </c>
      <c r="AJ11" s="16">
        <v>120</v>
      </c>
      <c r="AK11" s="16">
        <v>87.3</v>
      </c>
      <c r="AL11" s="16" t="s">
        <v>10</v>
      </c>
      <c r="AM11" s="16" t="s">
        <v>10</v>
      </c>
      <c r="AN11" s="16">
        <v>91.2</v>
      </c>
      <c r="AO11" s="16">
        <v>112</v>
      </c>
      <c r="AP11" s="16">
        <v>103</v>
      </c>
      <c r="AQ11" s="32">
        <v>94.8</v>
      </c>
      <c r="AR11" s="66">
        <f t="shared" ref="AR11:AR41" si="6">AVERAGE(AI11:AQ11)</f>
        <v>98.985714285714266</v>
      </c>
      <c r="AS11" s="71">
        <f t="shared" ref="AS11:AS41" si="7">STDEV(AI11:AQ11)</f>
        <v>13.220744882119901</v>
      </c>
      <c r="AT11" s="72">
        <f t="shared" ref="AT11:AT41" si="8">AS11/SQRT(7)</f>
        <v>4.9969718721598859</v>
      </c>
      <c r="AU11" s="90"/>
      <c r="AV11" s="83">
        <v>-40</v>
      </c>
      <c r="AW11" s="32"/>
      <c r="AX11" s="83">
        <v>94.3</v>
      </c>
      <c r="AY11" s="16">
        <v>106</v>
      </c>
      <c r="AZ11" s="16">
        <v>95.5</v>
      </c>
      <c r="BA11" s="16" t="s">
        <v>10</v>
      </c>
      <c r="BB11" s="16" t="s">
        <v>10</v>
      </c>
      <c r="BC11" s="16">
        <v>87.5</v>
      </c>
      <c r="BD11" s="16">
        <v>111</v>
      </c>
      <c r="BE11" s="16">
        <v>89.4</v>
      </c>
      <c r="BF11" s="32">
        <v>88.1</v>
      </c>
      <c r="BG11" s="66">
        <f t="shared" ref="BG11:BG41" si="9">AVERAGE(AX11:BF11)</f>
        <v>95.971428571428575</v>
      </c>
      <c r="BH11" s="71">
        <f t="shared" ref="BH11:BH41" si="10">STDEV(AX11:BF11)</f>
        <v>9.1865325859314808</v>
      </c>
      <c r="BI11" s="72">
        <f t="shared" ref="BI11:BI41" si="11">BH11/SQRT(7)</f>
        <v>3.4721829476236854</v>
      </c>
      <c r="BJ11" s="90"/>
      <c r="BK11" s="83">
        <v>-40</v>
      </c>
      <c r="BL11" s="32"/>
      <c r="BM11" s="83">
        <v>80.3</v>
      </c>
      <c r="BN11" s="16">
        <v>111</v>
      </c>
      <c r="BO11" s="16">
        <v>90.2</v>
      </c>
      <c r="BP11" s="16">
        <v>113</v>
      </c>
      <c r="BQ11" s="16" t="s">
        <v>10</v>
      </c>
      <c r="BR11" s="16">
        <v>83.7</v>
      </c>
      <c r="BS11" s="16">
        <v>105</v>
      </c>
      <c r="BT11" s="16">
        <v>103</v>
      </c>
      <c r="BU11" s="32">
        <v>87.3</v>
      </c>
      <c r="BV11" s="66">
        <f t="shared" ref="BV11:BV41" si="12">AVERAGE(BM11:BU11)</f>
        <v>96.6875</v>
      </c>
      <c r="BW11" s="71">
        <f t="shared" ref="BW11:BW41" si="13">STDEV(BM11:BU11)</f>
        <v>12.802503940357028</v>
      </c>
      <c r="BX11" s="72">
        <f t="shared" ref="BX11:BX41" si="14">BW11/SQRT(8)</f>
        <v>4.5263686761969746</v>
      </c>
      <c r="BY11" s="90"/>
      <c r="BZ11" s="83">
        <v>-40</v>
      </c>
      <c r="CA11" s="32"/>
      <c r="CB11" s="83">
        <v>98.4</v>
      </c>
      <c r="CC11" s="16">
        <v>109</v>
      </c>
      <c r="CD11" s="16">
        <v>93.8</v>
      </c>
      <c r="CE11" s="16">
        <v>110</v>
      </c>
      <c r="CF11" s="16" t="s">
        <v>10</v>
      </c>
      <c r="CG11" s="16">
        <v>90.2</v>
      </c>
      <c r="CH11" s="16">
        <v>100</v>
      </c>
      <c r="CI11" s="16">
        <v>93.7</v>
      </c>
      <c r="CJ11" s="32">
        <v>92.7</v>
      </c>
      <c r="CK11" s="66">
        <f t="shared" ref="CK11:CK41" si="15">AVERAGE(CB11:CJ11)</f>
        <v>98.475000000000009</v>
      </c>
      <c r="CL11" s="71">
        <f t="shared" ref="CL11:CL41" si="16">STDEV(CB11:CJ11)</f>
        <v>7.487274919106798</v>
      </c>
      <c r="CM11" s="72">
        <f t="shared" ref="CM11:CM41" si="17">CL11/SQRT(8)</f>
        <v>2.6471514339541877</v>
      </c>
      <c r="CN11" s="90"/>
      <c r="CO11" s="83">
        <v>-40</v>
      </c>
      <c r="CP11" s="32"/>
      <c r="CQ11" s="83">
        <v>79.8</v>
      </c>
      <c r="CR11" s="16">
        <v>112</v>
      </c>
      <c r="CS11" s="16">
        <v>94.6</v>
      </c>
      <c r="CT11" s="16">
        <v>101</v>
      </c>
      <c r="CU11" s="16">
        <v>103</v>
      </c>
      <c r="CV11" s="16">
        <v>97.6</v>
      </c>
      <c r="CW11" s="16">
        <v>114</v>
      </c>
      <c r="CX11" s="16">
        <v>113</v>
      </c>
      <c r="CY11" s="32">
        <v>97.6</v>
      </c>
      <c r="CZ11" s="66">
        <f t="shared" ref="CZ11:CZ41" si="18">AVERAGE(CQ11:CY11)</f>
        <v>101.4</v>
      </c>
      <c r="DA11" s="71">
        <f t="shared" ref="DA11:DA41" si="19">STDEV(CQ11:CY11)</f>
        <v>10.897706180660148</v>
      </c>
      <c r="DB11" s="72">
        <f t="shared" ref="DB11:DB41" si="20">DA11/SQRT(9)</f>
        <v>3.6325687268867157</v>
      </c>
      <c r="DC11" s="90"/>
      <c r="DD11" s="83">
        <v>-40</v>
      </c>
      <c r="DE11" s="32"/>
      <c r="DF11" s="83">
        <v>97.9</v>
      </c>
      <c r="DG11" s="16">
        <v>103</v>
      </c>
      <c r="DH11" s="16">
        <v>92.7</v>
      </c>
      <c r="DI11" s="16">
        <v>99.9</v>
      </c>
      <c r="DJ11" s="16">
        <v>102</v>
      </c>
      <c r="DK11" s="16">
        <v>102</v>
      </c>
      <c r="DL11" s="16">
        <v>101</v>
      </c>
      <c r="DM11" s="16">
        <v>101</v>
      </c>
      <c r="DN11" s="32">
        <v>91.4</v>
      </c>
      <c r="DO11" s="66">
        <f t="shared" ref="DO11:DO41" si="21">AVERAGE(DF11:DN11)</f>
        <v>98.98888888888888</v>
      </c>
      <c r="DP11" s="71">
        <f t="shared" ref="DP11:DP41" si="22">STDEV(DF11:DN11)</f>
        <v>4.2051885940004041</v>
      </c>
      <c r="DQ11" s="72">
        <f t="shared" ref="DQ11:DQ41" si="23">DP11/SQRT(9)</f>
        <v>1.4017295313334681</v>
      </c>
    </row>
    <row r="12" spans="1:121" x14ac:dyDescent="0.25">
      <c r="C12" s="83">
        <v>-30</v>
      </c>
      <c r="D12" s="32"/>
      <c r="E12" s="83">
        <v>94.3</v>
      </c>
      <c r="F12" s="16">
        <v>106</v>
      </c>
      <c r="G12" s="16">
        <v>94.2</v>
      </c>
      <c r="H12" s="16">
        <v>106</v>
      </c>
      <c r="I12" s="16" t="s">
        <v>10</v>
      </c>
      <c r="J12" s="16">
        <v>91.2</v>
      </c>
      <c r="K12" s="16">
        <v>110</v>
      </c>
      <c r="L12" s="16">
        <v>103</v>
      </c>
      <c r="M12" s="32">
        <v>85.6</v>
      </c>
      <c r="N12" s="66">
        <f t="shared" si="0"/>
        <v>98.787500000000009</v>
      </c>
      <c r="O12" s="71">
        <f t="shared" si="1"/>
        <v>8.6203144622787065</v>
      </c>
      <c r="P12" s="72">
        <f t="shared" si="2"/>
        <v>3.0477414061188699</v>
      </c>
      <c r="Q12" s="90"/>
      <c r="R12" s="83">
        <v>-30</v>
      </c>
      <c r="S12" s="32"/>
      <c r="T12" s="83">
        <v>92.9</v>
      </c>
      <c r="U12" s="16">
        <v>115</v>
      </c>
      <c r="V12" s="16">
        <v>92.9</v>
      </c>
      <c r="W12" s="16">
        <v>110</v>
      </c>
      <c r="X12" s="16" t="s">
        <v>10</v>
      </c>
      <c r="Y12" s="16">
        <v>102</v>
      </c>
      <c r="Z12" s="16">
        <v>109</v>
      </c>
      <c r="AA12" s="16">
        <v>101</v>
      </c>
      <c r="AB12" s="32">
        <v>83.1</v>
      </c>
      <c r="AC12" s="66">
        <f t="shared" si="3"/>
        <v>100.7375</v>
      </c>
      <c r="AD12" s="71">
        <f t="shared" si="4"/>
        <v>10.644104672808995</v>
      </c>
      <c r="AE12" s="72">
        <f t="shared" si="5"/>
        <v>3.7632592969013285</v>
      </c>
      <c r="AF12" s="90"/>
      <c r="AG12" s="83">
        <v>-30</v>
      </c>
      <c r="AH12" s="32"/>
      <c r="AI12" s="83">
        <v>84</v>
      </c>
      <c r="AJ12" s="16">
        <v>118</v>
      </c>
      <c r="AK12" s="16">
        <v>88.1</v>
      </c>
      <c r="AL12" s="16" t="s">
        <v>10</v>
      </c>
      <c r="AM12" s="16" t="s">
        <v>10</v>
      </c>
      <c r="AN12" s="16">
        <v>90.5</v>
      </c>
      <c r="AO12" s="16">
        <v>110</v>
      </c>
      <c r="AP12" s="16">
        <v>107</v>
      </c>
      <c r="AQ12" s="32">
        <v>95.9</v>
      </c>
      <c r="AR12" s="66">
        <f t="shared" si="6"/>
        <v>99.071428571428569</v>
      </c>
      <c r="AS12" s="71">
        <f t="shared" si="7"/>
        <v>12.725527400428165</v>
      </c>
      <c r="AT12" s="72">
        <f t="shared" si="8"/>
        <v>4.809797257667312</v>
      </c>
      <c r="AU12" s="90"/>
      <c r="AV12" s="83">
        <v>-30</v>
      </c>
      <c r="AW12" s="32"/>
      <c r="AX12" s="83">
        <v>93</v>
      </c>
      <c r="AY12" s="16">
        <v>109</v>
      </c>
      <c r="AZ12" s="16">
        <v>96</v>
      </c>
      <c r="BA12" s="16" t="s">
        <v>10</v>
      </c>
      <c r="BB12" s="16" t="s">
        <v>10</v>
      </c>
      <c r="BC12" s="16">
        <v>85.5</v>
      </c>
      <c r="BD12" s="16">
        <v>111</v>
      </c>
      <c r="BE12" s="16">
        <v>87.5</v>
      </c>
      <c r="BF12" s="32">
        <v>92.2</v>
      </c>
      <c r="BG12" s="66">
        <f t="shared" si="9"/>
        <v>96.314285714285717</v>
      </c>
      <c r="BH12" s="71">
        <f t="shared" si="10"/>
        <v>9.9937361334368795</v>
      </c>
      <c r="BI12" s="72">
        <f t="shared" si="11"/>
        <v>3.7772772110677422</v>
      </c>
      <c r="BJ12" s="90"/>
      <c r="BK12" s="83">
        <v>-30</v>
      </c>
      <c r="BL12" s="32"/>
      <c r="BM12" s="83">
        <v>82.7</v>
      </c>
      <c r="BN12" s="16">
        <v>113</v>
      </c>
      <c r="BO12" s="16">
        <v>88.4</v>
      </c>
      <c r="BP12" s="16">
        <v>112</v>
      </c>
      <c r="BQ12" s="16" t="s">
        <v>10</v>
      </c>
      <c r="BR12" s="16">
        <v>83.2</v>
      </c>
      <c r="BS12" s="16">
        <v>103</v>
      </c>
      <c r="BT12" s="16">
        <v>101</v>
      </c>
      <c r="BU12" s="32">
        <v>88</v>
      </c>
      <c r="BV12" s="66">
        <f t="shared" si="12"/>
        <v>96.412499999999994</v>
      </c>
      <c r="BW12" s="71">
        <f t="shared" si="13"/>
        <v>12.421920428937614</v>
      </c>
      <c r="BX12" s="72">
        <f t="shared" si="14"/>
        <v>4.3918120853307467</v>
      </c>
      <c r="BY12" s="90"/>
      <c r="BZ12" s="83">
        <v>-30</v>
      </c>
      <c r="CA12" s="32"/>
      <c r="CB12" s="83">
        <v>98.6</v>
      </c>
      <c r="CC12" s="16">
        <v>105</v>
      </c>
      <c r="CD12" s="16">
        <v>93.3</v>
      </c>
      <c r="CE12" s="16">
        <v>111</v>
      </c>
      <c r="CF12" s="16" t="s">
        <v>10</v>
      </c>
      <c r="CG12" s="16">
        <v>91.1</v>
      </c>
      <c r="CH12" s="16">
        <v>101</v>
      </c>
      <c r="CI12" s="16">
        <v>93.6</v>
      </c>
      <c r="CJ12" s="32">
        <v>95</v>
      </c>
      <c r="CK12" s="66">
        <f t="shared" si="15"/>
        <v>98.575000000000003</v>
      </c>
      <c r="CL12" s="71">
        <f t="shared" si="16"/>
        <v>6.7904870433360163</v>
      </c>
      <c r="CM12" s="72">
        <f t="shared" si="17"/>
        <v>2.4007997179511431</v>
      </c>
      <c r="CN12" s="90"/>
      <c r="CO12" s="83">
        <v>-30</v>
      </c>
      <c r="CP12" s="32"/>
      <c r="CQ12" s="83">
        <v>83</v>
      </c>
      <c r="CR12" s="16">
        <v>111</v>
      </c>
      <c r="CS12" s="16">
        <v>96.2</v>
      </c>
      <c r="CT12" s="16">
        <v>97.7</v>
      </c>
      <c r="CU12" s="16">
        <v>102</v>
      </c>
      <c r="CV12" s="16">
        <v>97.9</v>
      </c>
      <c r="CW12" s="16">
        <v>115</v>
      </c>
      <c r="CX12" s="16">
        <v>113</v>
      </c>
      <c r="CY12" s="32">
        <v>99.1</v>
      </c>
      <c r="CZ12" s="66">
        <f t="shared" si="18"/>
        <v>101.65555555555555</v>
      </c>
      <c r="DA12" s="71">
        <f t="shared" si="19"/>
        <v>10.051630602930937</v>
      </c>
      <c r="DB12" s="72">
        <f t="shared" si="20"/>
        <v>3.350543534310312</v>
      </c>
      <c r="DC12" s="90"/>
      <c r="DD12" s="83">
        <v>-30</v>
      </c>
      <c r="DE12" s="32"/>
      <c r="DF12" s="83">
        <v>100</v>
      </c>
      <c r="DG12" s="16">
        <v>100</v>
      </c>
      <c r="DH12" s="16">
        <v>91.7</v>
      </c>
      <c r="DI12" s="16">
        <v>101</v>
      </c>
      <c r="DJ12" s="16">
        <v>102</v>
      </c>
      <c r="DK12" s="16">
        <v>104</v>
      </c>
      <c r="DL12" s="16">
        <v>100</v>
      </c>
      <c r="DM12" s="16">
        <v>101</v>
      </c>
      <c r="DN12" s="32">
        <v>93.1</v>
      </c>
      <c r="DO12" s="66">
        <f t="shared" si="21"/>
        <v>99.2</v>
      </c>
      <c r="DP12" s="71">
        <f t="shared" si="22"/>
        <v>4.0733892522075532</v>
      </c>
      <c r="DQ12" s="72">
        <f t="shared" si="23"/>
        <v>1.3577964174025177</v>
      </c>
    </row>
    <row r="13" spans="1:121" x14ac:dyDescent="0.25">
      <c r="C13" s="83">
        <v>-20</v>
      </c>
      <c r="D13" s="32"/>
      <c r="E13" s="83">
        <v>92.6</v>
      </c>
      <c r="F13" s="16">
        <v>106</v>
      </c>
      <c r="G13" s="16">
        <v>92.4</v>
      </c>
      <c r="H13" s="16">
        <v>106</v>
      </c>
      <c r="I13" s="16" t="s">
        <v>10</v>
      </c>
      <c r="J13" s="16">
        <v>91.9</v>
      </c>
      <c r="K13" s="16">
        <v>106</v>
      </c>
      <c r="L13" s="16">
        <v>102</v>
      </c>
      <c r="M13" s="32">
        <v>89.1</v>
      </c>
      <c r="N13" s="66">
        <f t="shared" si="0"/>
        <v>98.25</v>
      </c>
      <c r="O13" s="71">
        <f t="shared" si="1"/>
        <v>7.4108029254595627</v>
      </c>
      <c r="P13" s="72">
        <f t="shared" si="2"/>
        <v>2.6201145013147804</v>
      </c>
      <c r="Q13" s="90"/>
      <c r="R13" s="83">
        <v>-20</v>
      </c>
      <c r="S13" s="32"/>
      <c r="T13" s="83">
        <v>90.8</v>
      </c>
      <c r="U13" s="16">
        <v>114</v>
      </c>
      <c r="V13" s="16">
        <v>91.7</v>
      </c>
      <c r="W13" s="16">
        <v>107</v>
      </c>
      <c r="X13" s="16" t="s">
        <v>10</v>
      </c>
      <c r="Y13" s="16">
        <v>102</v>
      </c>
      <c r="Z13" s="16">
        <v>108</v>
      </c>
      <c r="AA13" s="16">
        <v>100</v>
      </c>
      <c r="AB13" s="32">
        <v>82.6</v>
      </c>
      <c r="AC13" s="66">
        <f t="shared" si="3"/>
        <v>99.512500000000003</v>
      </c>
      <c r="AD13" s="71">
        <f t="shared" si="4"/>
        <v>10.470289598942061</v>
      </c>
      <c r="AE13" s="72">
        <f t="shared" si="5"/>
        <v>3.7018063881994543</v>
      </c>
      <c r="AF13" s="90"/>
      <c r="AG13" s="83">
        <v>-20</v>
      </c>
      <c r="AH13" s="32"/>
      <c r="AI13" s="83">
        <v>84.6</v>
      </c>
      <c r="AJ13" s="16">
        <v>116</v>
      </c>
      <c r="AK13" s="16">
        <v>88.7</v>
      </c>
      <c r="AL13" s="16" t="s">
        <v>10</v>
      </c>
      <c r="AM13" s="16" t="s">
        <v>10</v>
      </c>
      <c r="AN13" s="16">
        <v>89.7</v>
      </c>
      <c r="AO13" s="16">
        <v>107</v>
      </c>
      <c r="AP13" s="16">
        <v>103</v>
      </c>
      <c r="AQ13" s="32">
        <v>97.8</v>
      </c>
      <c r="AR13" s="66">
        <f t="shared" si="6"/>
        <v>98.114285714285714</v>
      </c>
      <c r="AS13" s="71">
        <f t="shared" si="7"/>
        <v>11.290767404008951</v>
      </c>
      <c r="AT13" s="72">
        <f t="shared" si="8"/>
        <v>4.2675089517260041</v>
      </c>
      <c r="AU13" s="90"/>
      <c r="AV13" s="83">
        <v>-20</v>
      </c>
      <c r="AW13" s="32"/>
      <c r="AX13" s="83">
        <v>92.6</v>
      </c>
      <c r="AY13" s="16">
        <v>107</v>
      </c>
      <c r="AZ13" s="16">
        <v>95.9</v>
      </c>
      <c r="BA13" s="16" t="s">
        <v>10</v>
      </c>
      <c r="BB13" s="16" t="s">
        <v>10</v>
      </c>
      <c r="BC13" s="16">
        <v>85.8</v>
      </c>
      <c r="BD13" s="16">
        <v>108</v>
      </c>
      <c r="BE13" s="16">
        <v>88.8</v>
      </c>
      <c r="BF13" s="32">
        <v>93.1</v>
      </c>
      <c r="BG13" s="66">
        <f t="shared" si="9"/>
        <v>95.885714285714286</v>
      </c>
      <c r="BH13" s="71">
        <f t="shared" si="10"/>
        <v>8.5709642731392019</v>
      </c>
      <c r="BI13" s="72">
        <f t="shared" si="11"/>
        <v>3.2395199946779725</v>
      </c>
      <c r="BJ13" s="90"/>
      <c r="BK13" s="83">
        <v>-20</v>
      </c>
      <c r="BL13" s="32"/>
      <c r="BM13" s="83">
        <v>80.900000000000006</v>
      </c>
      <c r="BN13" s="16">
        <v>111</v>
      </c>
      <c r="BO13" s="16">
        <v>91.7</v>
      </c>
      <c r="BP13" s="16">
        <v>111</v>
      </c>
      <c r="BQ13" s="16" t="s">
        <v>10</v>
      </c>
      <c r="BR13" s="16">
        <v>83.5</v>
      </c>
      <c r="BS13" s="16">
        <v>103</v>
      </c>
      <c r="BT13" s="16">
        <v>105</v>
      </c>
      <c r="BU13" s="32">
        <v>83.2</v>
      </c>
      <c r="BV13" s="66">
        <f t="shared" si="12"/>
        <v>96.162500000000009</v>
      </c>
      <c r="BW13" s="71">
        <f t="shared" si="13"/>
        <v>12.797202540287598</v>
      </c>
      <c r="BX13" s="72">
        <f t="shared" si="14"/>
        <v>4.5244943482275364</v>
      </c>
      <c r="BY13" s="90"/>
      <c r="BZ13" s="83">
        <v>-20</v>
      </c>
      <c r="CA13" s="32"/>
      <c r="CB13" s="83">
        <v>96.2</v>
      </c>
      <c r="CC13" s="16">
        <v>106</v>
      </c>
      <c r="CD13" s="16">
        <v>93.6</v>
      </c>
      <c r="CE13" s="16">
        <v>107</v>
      </c>
      <c r="CF13" s="16" t="s">
        <v>10</v>
      </c>
      <c r="CG13" s="16">
        <v>89.6</v>
      </c>
      <c r="CH13" s="16">
        <v>98.1</v>
      </c>
      <c r="CI13" s="16">
        <v>94.1</v>
      </c>
      <c r="CJ13" s="32">
        <v>96.7</v>
      </c>
      <c r="CK13" s="66">
        <f t="shared" si="15"/>
        <v>97.662500000000009</v>
      </c>
      <c r="CL13" s="71">
        <f t="shared" si="16"/>
        <v>6.025644600965351</v>
      </c>
      <c r="CM13" s="72">
        <f t="shared" si="17"/>
        <v>2.1303870791813537</v>
      </c>
      <c r="CN13" s="90"/>
      <c r="CO13" s="83">
        <v>-20</v>
      </c>
      <c r="CP13" s="32"/>
      <c r="CQ13" s="83">
        <v>83.9</v>
      </c>
      <c r="CR13" s="16">
        <v>109</v>
      </c>
      <c r="CS13" s="16">
        <v>96.8</v>
      </c>
      <c r="CT13" s="16">
        <v>102</v>
      </c>
      <c r="CU13" s="16">
        <v>101</v>
      </c>
      <c r="CV13" s="16">
        <v>95.9</v>
      </c>
      <c r="CW13" s="16">
        <v>114</v>
      </c>
      <c r="CX13" s="16">
        <v>112</v>
      </c>
      <c r="CY13" s="32">
        <v>101</v>
      </c>
      <c r="CZ13" s="66">
        <f t="shared" si="18"/>
        <v>101.73333333333333</v>
      </c>
      <c r="DA13" s="71">
        <f t="shared" si="19"/>
        <v>9.2616143301262532</v>
      </c>
      <c r="DB13" s="72">
        <f t="shared" si="20"/>
        <v>3.0872047767087509</v>
      </c>
      <c r="DC13" s="90"/>
      <c r="DD13" s="83">
        <v>-20</v>
      </c>
      <c r="DE13" s="32"/>
      <c r="DF13" s="83">
        <v>101</v>
      </c>
      <c r="DG13" s="16">
        <v>97.5</v>
      </c>
      <c r="DH13" s="16">
        <v>92</v>
      </c>
      <c r="DI13" s="16">
        <v>98.5</v>
      </c>
      <c r="DJ13" s="16">
        <v>100</v>
      </c>
      <c r="DK13" s="16">
        <v>103</v>
      </c>
      <c r="DL13" s="16">
        <v>102</v>
      </c>
      <c r="DM13" s="16">
        <v>101</v>
      </c>
      <c r="DN13" s="32">
        <v>92.5</v>
      </c>
      <c r="DO13" s="66">
        <f t="shared" si="21"/>
        <v>98.611111111111114</v>
      </c>
      <c r="DP13" s="71">
        <f t="shared" si="22"/>
        <v>3.9747466725706069</v>
      </c>
      <c r="DQ13" s="72">
        <f t="shared" si="23"/>
        <v>1.3249155575235356</v>
      </c>
    </row>
    <row r="14" spans="1:121" x14ac:dyDescent="0.25">
      <c r="C14" s="83">
        <v>-10</v>
      </c>
      <c r="D14" s="32"/>
      <c r="E14" s="83">
        <v>92.2</v>
      </c>
      <c r="F14" s="16">
        <v>104</v>
      </c>
      <c r="G14" s="16">
        <v>90.4</v>
      </c>
      <c r="H14" s="16">
        <v>105</v>
      </c>
      <c r="I14" s="16" t="s">
        <v>10</v>
      </c>
      <c r="J14" s="16">
        <v>91.3</v>
      </c>
      <c r="K14" s="16">
        <v>107</v>
      </c>
      <c r="L14" s="16">
        <v>104</v>
      </c>
      <c r="M14" s="32">
        <v>89.4</v>
      </c>
      <c r="N14" s="66">
        <f t="shared" si="0"/>
        <v>97.912500000000009</v>
      </c>
      <c r="O14" s="71">
        <f t="shared" si="1"/>
        <v>7.6735980571604818</v>
      </c>
      <c r="P14" s="72">
        <f t="shared" si="2"/>
        <v>2.7130266111590462</v>
      </c>
      <c r="Q14" s="90"/>
      <c r="R14" s="83">
        <v>-10</v>
      </c>
      <c r="S14" s="32"/>
      <c r="T14" s="83">
        <v>91.4</v>
      </c>
      <c r="U14" s="16">
        <v>114</v>
      </c>
      <c r="V14" s="16">
        <v>93.1</v>
      </c>
      <c r="W14" s="16">
        <v>106</v>
      </c>
      <c r="X14" s="16" t="s">
        <v>10</v>
      </c>
      <c r="Y14" s="16">
        <v>102</v>
      </c>
      <c r="Z14" s="16">
        <v>107</v>
      </c>
      <c r="AA14" s="16">
        <v>101</v>
      </c>
      <c r="AB14" s="32">
        <v>82.7</v>
      </c>
      <c r="AC14" s="66">
        <f t="shared" si="3"/>
        <v>99.65</v>
      </c>
      <c r="AD14" s="71">
        <f t="shared" si="4"/>
        <v>10.041912168506553</v>
      </c>
      <c r="AE14" s="72">
        <f t="shared" si="5"/>
        <v>3.5503520952153456</v>
      </c>
      <c r="AF14" s="90"/>
      <c r="AG14" s="83">
        <v>-10</v>
      </c>
      <c r="AH14" s="32"/>
      <c r="AI14" s="83">
        <v>85.3</v>
      </c>
      <c r="AJ14" s="16">
        <v>116</v>
      </c>
      <c r="AK14" s="16">
        <v>88.7</v>
      </c>
      <c r="AL14" s="16" t="s">
        <v>10</v>
      </c>
      <c r="AM14" s="16" t="s">
        <v>10</v>
      </c>
      <c r="AN14" s="16">
        <v>88.7</v>
      </c>
      <c r="AO14" s="16">
        <v>105</v>
      </c>
      <c r="AP14" s="16">
        <v>102</v>
      </c>
      <c r="AQ14" s="32">
        <v>97.3</v>
      </c>
      <c r="AR14" s="66">
        <f t="shared" si="6"/>
        <v>97.571428571428569</v>
      </c>
      <c r="AS14" s="71">
        <f t="shared" si="7"/>
        <v>10.973257536045564</v>
      </c>
      <c r="AT14" s="72">
        <f t="shared" si="8"/>
        <v>4.1475015018059924</v>
      </c>
      <c r="AU14" s="90"/>
      <c r="AV14" s="83">
        <v>-10</v>
      </c>
      <c r="AW14" s="32"/>
      <c r="AX14" s="83">
        <v>93.3</v>
      </c>
      <c r="AY14" s="16">
        <v>103</v>
      </c>
      <c r="AZ14" s="16">
        <v>95.2</v>
      </c>
      <c r="BA14" s="16" t="s">
        <v>10</v>
      </c>
      <c r="BB14" s="16" t="s">
        <v>10</v>
      </c>
      <c r="BC14" s="16">
        <v>83.7</v>
      </c>
      <c r="BD14" s="16">
        <v>106</v>
      </c>
      <c r="BE14" s="16">
        <v>88.6</v>
      </c>
      <c r="BF14" s="32">
        <v>92</v>
      </c>
      <c r="BG14" s="66">
        <f t="shared" si="9"/>
        <v>94.54285714285713</v>
      </c>
      <c r="BH14" s="71">
        <f t="shared" si="10"/>
        <v>7.7901341757501505</v>
      </c>
      <c r="BI14" s="72">
        <f t="shared" si="11"/>
        <v>2.9443939584085763</v>
      </c>
      <c r="BJ14" s="90"/>
      <c r="BK14" s="83">
        <v>-10</v>
      </c>
      <c r="BL14" s="32"/>
      <c r="BM14" s="83">
        <v>82.4</v>
      </c>
      <c r="BN14" s="16">
        <v>109</v>
      </c>
      <c r="BO14" s="16">
        <v>92</v>
      </c>
      <c r="BP14" s="16">
        <v>110</v>
      </c>
      <c r="BQ14" s="16" t="s">
        <v>10</v>
      </c>
      <c r="BR14" s="16">
        <v>84.5</v>
      </c>
      <c r="BS14" s="16">
        <v>101</v>
      </c>
      <c r="BT14" s="16">
        <v>102</v>
      </c>
      <c r="BU14" s="32">
        <v>86.4</v>
      </c>
      <c r="BV14" s="66">
        <f t="shared" si="12"/>
        <v>95.912499999999994</v>
      </c>
      <c r="BW14" s="71">
        <f t="shared" si="13"/>
        <v>11.027943403658243</v>
      </c>
      <c r="BX14" s="72">
        <f t="shared" si="14"/>
        <v>3.8989667816340994</v>
      </c>
      <c r="BY14" s="90"/>
      <c r="BZ14" s="83">
        <v>-10</v>
      </c>
      <c r="CA14" s="32"/>
      <c r="CB14" s="83">
        <v>95.9</v>
      </c>
      <c r="CC14" s="16">
        <v>104</v>
      </c>
      <c r="CD14" s="16">
        <v>92</v>
      </c>
      <c r="CE14" s="16">
        <v>109</v>
      </c>
      <c r="CF14" s="16" t="s">
        <v>10</v>
      </c>
      <c r="CG14" s="16">
        <v>91.2</v>
      </c>
      <c r="CH14" s="16">
        <v>94.6</v>
      </c>
      <c r="CI14" s="16">
        <v>92</v>
      </c>
      <c r="CJ14" s="32">
        <v>96.5</v>
      </c>
      <c r="CK14" s="66">
        <f t="shared" si="15"/>
        <v>96.899999999999991</v>
      </c>
      <c r="CL14" s="71">
        <f t="shared" si="16"/>
        <v>6.3671029518926421</v>
      </c>
      <c r="CM14" s="72">
        <f t="shared" si="17"/>
        <v>2.2511108368980857</v>
      </c>
      <c r="CN14" s="90"/>
      <c r="CO14" s="83">
        <v>-10</v>
      </c>
      <c r="CP14" s="32"/>
      <c r="CQ14" s="83">
        <v>78.900000000000006</v>
      </c>
      <c r="CR14" s="16">
        <v>108</v>
      </c>
      <c r="CS14" s="16">
        <v>95.5</v>
      </c>
      <c r="CT14" s="16">
        <v>102</v>
      </c>
      <c r="CU14" s="16">
        <v>101</v>
      </c>
      <c r="CV14" s="16">
        <v>96.1</v>
      </c>
      <c r="CW14" s="16">
        <v>115</v>
      </c>
      <c r="CX14" s="16">
        <v>112</v>
      </c>
      <c r="CY14" s="32">
        <v>103</v>
      </c>
      <c r="CZ14" s="66">
        <f t="shared" si="18"/>
        <v>101.27777777777777</v>
      </c>
      <c r="DA14" s="71">
        <f t="shared" si="19"/>
        <v>10.682787297538242</v>
      </c>
      <c r="DB14" s="72">
        <f t="shared" si="20"/>
        <v>3.5609290991794142</v>
      </c>
      <c r="DC14" s="90"/>
      <c r="DD14" s="83">
        <v>-10</v>
      </c>
      <c r="DE14" s="32"/>
      <c r="DF14" s="83">
        <v>98.2</v>
      </c>
      <c r="DG14" s="16">
        <v>101</v>
      </c>
      <c r="DH14" s="16">
        <v>89.7</v>
      </c>
      <c r="DI14" s="16">
        <v>98.1</v>
      </c>
      <c r="DJ14" s="16">
        <v>99.7</v>
      </c>
      <c r="DK14" s="16">
        <v>102</v>
      </c>
      <c r="DL14" s="16">
        <v>102</v>
      </c>
      <c r="DM14" s="16">
        <v>102</v>
      </c>
      <c r="DN14" s="32">
        <v>93.2</v>
      </c>
      <c r="DO14" s="66">
        <f t="shared" si="21"/>
        <v>98.433333333333337</v>
      </c>
      <c r="DP14" s="71">
        <f t="shared" si="22"/>
        <v>4.3327243161779849</v>
      </c>
      <c r="DQ14" s="72">
        <f t="shared" si="23"/>
        <v>1.444241438725995</v>
      </c>
    </row>
    <row r="15" spans="1:121" x14ac:dyDescent="0.25">
      <c r="C15" s="83">
        <v>0</v>
      </c>
      <c r="D15" s="32"/>
      <c r="E15" s="83">
        <v>91.5</v>
      </c>
      <c r="F15" s="16">
        <v>104</v>
      </c>
      <c r="G15" s="16">
        <v>92.3</v>
      </c>
      <c r="H15" s="16">
        <v>103</v>
      </c>
      <c r="I15" s="16" t="s">
        <v>10</v>
      </c>
      <c r="J15" s="16">
        <v>91.8</v>
      </c>
      <c r="K15" s="16">
        <v>107</v>
      </c>
      <c r="L15" s="16">
        <v>106</v>
      </c>
      <c r="M15" s="32">
        <v>89</v>
      </c>
      <c r="N15" s="66">
        <f t="shared" si="0"/>
        <v>98.075000000000003</v>
      </c>
      <c r="O15" s="71">
        <f t="shared" si="1"/>
        <v>7.5605649826678203</v>
      </c>
      <c r="P15" s="72">
        <f t="shared" si="2"/>
        <v>2.6730633844229836</v>
      </c>
      <c r="Q15" s="90"/>
      <c r="R15" s="83">
        <v>0</v>
      </c>
      <c r="S15" s="32"/>
      <c r="T15" s="83">
        <v>91</v>
      </c>
      <c r="U15" s="16">
        <v>112</v>
      </c>
      <c r="V15" s="16">
        <v>91.8</v>
      </c>
      <c r="W15" s="16">
        <v>105</v>
      </c>
      <c r="X15" s="16" t="s">
        <v>10</v>
      </c>
      <c r="Y15" s="16">
        <v>100</v>
      </c>
      <c r="Z15" s="16">
        <v>105</v>
      </c>
      <c r="AA15" s="16">
        <v>99.7</v>
      </c>
      <c r="AB15" s="32">
        <v>82.2</v>
      </c>
      <c r="AC15" s="66">
        <f t="shared" si="3"/>
        <v>98.337500000000006</v>
      </c>
      <c r="AD15" s="71">
        <f t="shared" si="4"/>
        <v>9.5398319092708785</v>
      </c>
      <c r="AE15" s="72">
        <f t="shared" si="5"/>
        <v>3.3728399172126231</v>
      </c>
      <c r="AF15" s="90"/>
      <c r="AG15" s="83">
        <v>0</v>
      </c>
      <c r="AH15" s="32"/>
      <c r="AI15" s="83">
        <v>82.8</v>
      </c>
      <c r="AJ15" s="16">
        <v>115</v>
      </c>
      <c r="AK15" s="16">
        <v>89.9</v>
      </c>
      <c r="AL15" s="16" t="s">
        <v>10</v>
      </c>
      <c r="AM15" s="16" t="s">
        <v>10</v>
      </c>
      <c r="AN15" s="16">
        <v>88.8</v>
      </c>
      <c r="AO15" s="16">
        <v>104</v>
      </c>
      <c r="AP15" s="16">
        <v>102</v>
      </c>
      <c r="AQ15" s="32">
        <v>98.5</v>
      </c>
      <c r="AR15" s="66">
        <f t="shared" si="6"/>
        <v>97.285714285714292</v>
      </c>
      <c r="AS15" s="71">
        <f t="shared" si="7"/>
        <v>10.946601995052873</v>
      </c>
      <c r="AT15" s="72">
        <f t="shared" si="8"/>
        <v>4.1374266543019145</v>
      </c>
      <c r="AU15" s="90"/>
      <c r="AV15" s="83">
        <v>0</v>
      </c>
      <c r="AW15" s="32"/>
      <c r="AX15" s="83">
        <v>92.7</v>
      </c>
      <c r="AY15" s="16">
        <v>103</v>
      </c>
      <c r="AZ15" s="16">
        <v>95</v>
      </c>
      <c r="BA15" s="16" t="s">
        <v>10</v>
      </c>
      <c r="BB15" s="16" t="s">
        <v>10</v>
      </c>
      <c r="BC15" s="16">
        <v>83.7</v>
      </c>
      <c r="BD15" s="16">
        <v>104</v>
      </c>
      <c r="BE15" s="16">
        <v>88.2</v>
      </c>
      <c r="BF15" s="32">
        <v>92</v>
      </c>
      <c r="BG15" s="66">
        <f t="shared" si="9"/>
        <v>94.085714285714289</v>
      </c>
      <c r="BH15" s="71">
        <f t="shared" si="10"/>
        <v>7.3865708262649559</v>
      </c>
      <c r="BI15" s="72">
        <f t="shared" si="11"/>
        <v>2.7918613496945661</v>
      </c>
      <c r="BJ15" s="90"/>
      <c r="BK15" s="83">
        <v>0</v>
      </c>
      <c r="BL15" s="32"/>
      <c r="BM15" s="83">
        <v>80.099999999999994</v>
      </c>
      <c r="BN15" s="16">
        <v>110</v>
      </c>
      <c r="BO15" s="16">
        <v>91.5</v>
      </c>
      <c r="BP15" s="16">
        <v>108</v>
      </c>
      <c r="BQ15" s="16" t="s">
        <v>10</v>
      </c>
      <c r="BR15" s="16">
        <v>83.9</v>
      </c>
      <c r="BS15" s="16">
        <v>101</v>
      </c>
      <c r="BT15" s="16">
        <v>102</v>
      </c>
      <c r="BU15" s="32">
        <v>85.8</v>
      </c>
      <c r="BV15" s="66">
        <f t="shared" si="12"/>
        <v>95.287499999999994</v>
      </c>
      <c r="BW15" s="71">
        <f t="shared" si="13"/>
        <v>11.467025707280422</v>
      </c>
      <c r="BX15" s="72">
        <f t="shared" si="14"/>
        <v>4.0542058188292263</v>
      </c>
      <c r="BY15" s="90"/>
      <c r="BZ15" s="83">
        <v>0</v>
      </c>
      <c r="CA15" s="32"/>
      <c r="CB15" s="83">
        <v>95.6</v>
      </c>
      <c r="CC15" s="16">
        <v>102</v>
      </c>
      <c r="CD15" s="16">
        <v>91.3</v>
      </c>
      <c r="CE15" s="16">
        <v>108</v>
      </c>
      <c r="CF15" s="16" t="s">
        <v>10</v>
      </c>
      <c r="CG15" s="16">
        <v>88.5</v>
      </c>
      <c r="CH15" s="16">
        <v>93.3</v>
      </c>
      <c r="CI15" s="16">
        <v>93.7</v>
      </c>
      <c r="CJ15" s="32">
        <v>97.3</v>
      </c>
      <c r="CK15" s="66">
        <f t="shared" si="15"/>
        <v>96.212499999999991</v>
      </c>
      <c r="CL15" s="71">
        <f t="shared" si="16"/>
        <v>6.2382317778586689</v>
      </c>
      <c r="CM15" s="72">
        <f t="shared" si="17"/>
        <v>2.2055479963686384</v>
      </c>
      <c r="CN15" s="90"/>
      <c r="CO15" s="83">
        <v>0</v>
      </c>
      <c r="CP15" s="32"/>
      <c r="CQ15" s="83">
        <v>83.5</v>
      </c>
      <c r="CR15" s="16">
        <v>106</v>
      </c>
      <c r="CS15" s="16">
        <v>96</v>
      </c>
      <c r="CT15" s="16">
        <v>101</v>
      </c>
      <c r="CU15" s="16">
        <v>101</v>
      </c>
      <c r="CV15" s="16">
        <v>98</v>
      </c>
      <c r="CW15" s="16">
        <v>113</v>
      </c>
      <c r="CX15" s="16">
        <v>112</v>
      </c>
      <c r="CY15" s="32">
        <v>98.6</v>
      </c>
      <c r="CZ15" s="66">
        <f t="shared" si="18"/>
        <v>101.01111111111112</v>
      </c>
      <c r="DA15" s="71">
        <f t="shared" si="19"/>
        <v>8.9163395578629174</v>
      </c>
      <c r="DB15" s="72">
        <f t="shared" si="20"/>
        <v>2.972113185954306</v>
      </c>
      <c r="DC15" s="90"/>
      <c r="DD15" s="83">
        <v>0</v>
      </c>
      <c r="DE15" s="32"/>
      <c r="DF15" s="83">
        <v>99.3</v>
      </c>
      <c r="DG15" s="16">
        <v>98.8</v>
      </c>
      <c r="DH15" s="16">
        <v>88.6</v>
      </c>
      <c r="DI15" s="16">
        <v>96.8</v>
      </c>
      <c r="DJ15" s="16">
        <v>99.7</v>
      </c>
      <c r="DK15" s="16">
        <v>102</v>
      </c>
      <c r="DL15" s="16">
        <v>100</v>
      </c>
      <c r="DM15" s="16">
        <v>102</v>
      </c>
      <c r="DN15" s="32">
        <v>91.6</v>
      </c>
      <c r="DO15" s="66">
        <f t="shared" si="21"/>
        <v>97.644444444444446</v>
      </c>
      <c r="DP15" s="71">
        <f t="shared" si="22"/>
        <v>4.6211770987247176</v>
      </c>
      <c r="DQ15" s="72">
        <f t="shared" si="23"/>
        <v>1.5403923662415726</v>
      </c>
    </row>
    <row r="16" spans="1:121" x14ac:dyDescent="0.25">
      <c r="C16" s="83">
        <v>5</v>
      </c>
      <c r="D16" s="32"/>
      <c r="E16" s="83">
        <v>91.2</v>
      </c>
      <c r="F16" s="16">
        <v>107</v>
      </c>
      <c r="G16" s="16">
        <v>94.6</v>
      </c>
      <c r="H16" s="16">
        <v>105</v>
      </c>
      <c r="I16" s="16" t="s">
        <v>10</v>
      </c>
      <c r="J16" s="16">
        <v>93.9</v>
      </c>
      <c r="K16" s="16">
        <v>109</v>
      </c>
      <c r="L16" s="16">
        <v>107</v>
      </c>
      <c r="M16" s="32">
        <v>89.4</v>
      </c>
      <c r="N16" s="66">
        <f t="shared" si="0"/>
        <v>99.637499999999989</v>
      </c>
      <c r="O16" s="71">
        <f t="shared" si="1"/>
        <v>8.0986661159195119</v>
      </c>
      <c r="P16" s="72">
        <f t="shared" si="2"/>
        <v>2.8633108645662024</v>
      </c>
      <c r="Q16" s="90"/>
      <c r="R16" s="83">
        <v>5</v>
      </c>
      <c r="S16" s="32"/>
      <c r="T16" s="83">
        <v>93</v>
      </c>
      <c r="U16" s="16">
        <v>116</v>
      </c>
      <c r="V16" s="16">
        <v>94.3</v>
      </c>
      <c r="W16" s="16">
        <v>105</v>
      </c>
      <c r="X16" s="16" t="s">
        <v>10</v>
      </c>
      <c r="Y16" s="16">
        <v>103</v>
      </c>
      <c r="Z16" s="16">
        <v>108</v>
      </c>
      <c r="AA16" s="16">
        <v>100</v>
      </c>
      <c r="AB16" s="32">
        <v>86.5</v>
      </c>
      <c r="AC16" s="66">
        <f t="shared" si="3"/>
        <v>100.72499999999999</v>
      </c>
      <c r="AD16" s="71">
        <f t="shared" si="4"/>
        <v>9.3620434277382607</v>
      </c>
      <c r="AE16" s="72">
        <f t="shared" si="5"/>
        <v>3.3099821967583365</v>
      </c>
      <c r="AF16" s="90"/>
      <c r="AG16" s="83">
        <v>5</v>
      </c>
      <c r="AH16" s="32"/>
      <c r="AI16" s="83">
        <v>89</v>
      </c>
      <c r="AJ16" s="16">
        <v>118</v>
      </c>
      <c r="AK16" s="16">
        <v>92.2</v>
      </c>
      <c r="AL16" s="16" t="s">
        <v>10</v>
      </c>
      <c r="AM16" s="16" t="s">
        <v>10</v>
      </c>
      <c r="AN16" s="16">
        <v>92.1</v>
      </c>
      <c r="AO16" s="16">
        <v>106</v>
      </c>
      <c r="AP16" s="16">
        <v>102</v>
      </c>
      <c r="AQ16" s="32">
        <v>102</v>
      </c>
      <c r="AR16" s="66">
        <f t="shared" si="6"/>
        <v>100.18571428571428</v>
      </c>
      <c r="AS16" s="71">
        <f t="shared" si="7"/>
        <v>10.099575662938943</v>
      </c>
      <c r="AT16" s="72">
        <f t="shared" si="8"/>
        <v>3.8172807930595338</v>
      </c>
      <c r="AU16" s="90"/>
      <c r="AV16" s="83">
        <v>5</v>
      </c>
      <c r="AW16" s="32"/>
      <c r="AX16" s="83">
        <v>93.1</v>
      </c>
      <c r="AY16" s="16">
        <v>107</v>
      </c>
      <c r="AZ16" s="16">
        <v>94.7</v>
      </c>
      <c r="BA16" s="16" t="s">
        <v>10</v>
      </c>
      <c r="BB16" s="16" t="s">
        <v>10</v>
      </c>
      <c r="BC16" s="16">
        <v>86.1</v>
      </c>
      <c r="BD16" s="16">
        <v>106</v>
      </c>
      <c r="BE16" s="16">
        <v>89.2</v>
      </c>
      <c r="BF16" s="32">
        <v>93.5</v>
      </c>
      <c r="BG16" s="66">
        <f t="shared" si="9"/>
        <v>95.657142857142858</v>
      </c>
      <c r="BH16" s="71">
        <f t="shared" si="10"/>
        <v>7.9663578342211796</v>
      </c>
      <c r="BI16" s="72">
        <f t="shared" si="11"/>
        <v>3.0110002406143366</v>
      </c>
      <c r="BJ16" s="90"/>
      <c r="BK16" s="83">
        <v>5</v>
      </c>
      <c r="BL16" s="32"/>
      <c r="BM16" s="83">
        <v>86</v>
      </c>
      <c r="BN16" s="16">
        <v>110</v>
      </c>
      <c r="BO16" s="16">
        <v>93.7</v>
      </c>
      <c r="BP16" s="16">
        <v>110</v>
      </c>
      <c r="BQ16" s="16" t="s">
        <v>10</v>
      </c>
      <c r="BR16" s="16">
        <v>84.2</v>
      </c>
      <c r="BS16" s="16">
        <v>102</v>
      </c>
      <c r="BT16" s="16">
        <v>102</v>
      </c>
      <c r="BU16" s="32">
        <v>87.8</v>
      </c>
      <c r="BV16" s="66">
        <f t="shared" si="12"/>
        <v>96.962499999999991</v>
      </c>
      <c r="BW16" s="71">
        <f t="shared" si="13"/>
        <v>10.47690487282803</v>
      </c>
      <c r="BX16" s="72">
        <f t="shared" si="14"/>
        <v>3.7041452407115414</v>
      </c>
      <c r="BY16" s="90"/>
      <c r="BZ16" s="83">
        <v>5</v>
      </c>
      <c r="CA16" s="32"/>
      <c r="CB16" s="83">
        <v>98</v>
      </c>
      <c r="CC16" s="16">
        <v>105</v>
      </c>
      <c r="CD16" s="16">
        <v>93.2</v>
      </c>
      <c r="CE16" s="16">
        <v>110</v>
      </c>
      <c r="CF16" s="16" t="s">
        <v>10</v>
      </c>
      <c r="CG16" s="16">
        <v>93.2</v>
      </c>
      <c r="CH16" s="16">
        <v>95.7</v>
      </c>
      <c r="CI16" s="16">
        <v>94.7</v>
      </c>
      <c r="CJ16" s="32">
        <v>97.9</v>
      </c>
      <c r="CK16" s="66">
        <f t="shared" si="15"/>
        <v>98.462500000000006</v>
      </c>
      <c r="CL16" s="71">
        <f t="shared" si="16"/>
        <v>6.0185279405705643</v>
      </c>
      <c r="CM16" s="72">
        <f t="shared" si="17"/>
        <v>2.1278709597690759</v>
      </c>
      <c r="CN16" s="90"/>
      <c r="CO16" s="83">
        <v>5</v>
      </c>
      <c r="CP16" s="32"/>
      <c r="CQ16" s="83">
        <v>88.3</v>
      </c>
      <c r="CR16" s="16">
        <v>107</v>
      </c>
      <c r="CS16" s="16">
        <v>100</v>
      </c>
      <c r="CT16" s="16">
        <v>103</v>
      </c>
      <c r="CU16" s="16">
        <v>104</v>
      </c>
      <c r="CV16" s="16">
        <v>101</v>
      </c>
      <c r="CW16" s="16">
        <v>115</v>
      </c>
      <c r="CX16" s="16">
        <v>116</v>
      </c>
      <c r="CY16" s="32">
        <v>100</v>
      </c>
      <c r="CZ16" s="66">
        <f t="shared" si="18"/>
        <v>103.8111111111111</v>
      </c>
      <c r="DA16" s="71">
        <f t="shared" si="19"/>
        <v>8.3827865958230809</v>
      </c>
      <c r="DB16" s="72">
        <f t="shared" si="20"/>
        <v>2.7942621986076936</v>
      </c>
      <c r="DC16" s="90"/>
      <c r="DD16" s="83">
        <v>5</v>
      </c>
      <c r="DE16" s="32"/>
      <c r="DF16" s="83">
        <v>103</v>
      </c>
      <c r="DG16" s="16">
        <v>99.9</v>
      </c>
      <c r="DH16" s="16">
        <v>91.3</v>
      </c>
      <c r="DI16" s="16">
        <v>99.9</v>
      </c>
      <c r="DJ16" s="16">
        <v>102</v>
      </c>
      <c r="DK16" s="16">
        <v>102</v>
      </c>
      <c r="DL16" s="16">
        <v>102</v>
      </c>
      <c r="DM16" s="16">
        <v>103</v>
      </c>
      <c r="DN16" s="32">
        <v>94</v>
      </c>
      <c r="DO16" s="66">
        <f t="shared" si="21"/>
        <v>99.677777777777777</v>
      </c>
      <c r="DP16" s="71">
        <f t="shared" si="22"/>
        <v>4.1948712071343079</v>
      </c>
      <c r="DQ16" s="72">
        <f t="shared" si="23"/>
        <v>1.3982904023781026</v>
      </c>
    </row>
    <row r="17" spans="3:121" x14ac:dyDescent="0.25">
      <c r="C17" s="83">
        <v>10</v>
      </c>
      <c r="D17" s="32"/>
      <c r="E17" s="83">
        <v>96.5</v>
      </c>
      <c r="F17" s="16">
        <v>108</v>
      </c>
      <c r="G17" s="16">
        <v>96</v>
      </c>
      <c r="H17" s="16">
        <v>107</v>
      </c>
      <c r="I17" s="16" t="s">
        <v>10</v>
      </c>
      <c r="J17" s="16">
        <v>95.8</v>
      </c>
      <c r="K17" s="16">
        <v>111</v>
      </c>
      <c r="L17" s="16">
        <v>109</v>
      </c>
      <c r="M17" s="32">
        <v>91.1</v>
      </c>
      <c r="N17" s="66">
        <f t="shared" si="0"/>
        <v>101.8</v>
      </c>
      <c r="O17" s="71">
        <f t="shared" si="1"/>
        <v>7.6921109864959334</v>
      </c>
      <c r="P17" s="72">
        <f t="shared" si="2"/>
        <v>2.7195719200954089</v>
      </c>
      <c r="Q17" s="90"/>
      <c r="R17" s="83">
        <v>10</v>
      </c>
      <c r="S17" s="32"/>
      <c r="T17" s="83">
        <v>94.8</v>
      </c>
      <c r="U17" s="16">
        <v>116</v>
      </c>
      <c r="V17" s="16">
        <v>95.8</v>
      </c>
      <c r="W17" s="16">
        <v>107</v>
      </c>
      <c r="X17" s="16" t="s">
        <v>10</v>
      </c>
      <c r="Y17" s="16">
        <v>101</v>
      </c>
      <c r="Z17" s="16">
        <v>110</v>
      </c>
      <c r="AA17" s="16">
        <v>103</v>
      </c>
      <c r="AB17" s="32">
        <v>85.9</v>
      </c>
      <c r="AC17" s="66">
        <f t="shared" si="3"/>
        <v>101.6875</v>
      </c>
      <c r="AD17" s="71">
        <f t="shared" si="4"/>
        <v>9.5297185537814126</v>
      </c>
      <c r="AE17" s="72">
        <f t="shared" si="5"/>
        <v>3.3692643060890477</v>
      </c>
      <c r="AF17" s="90"/>
      <c r="AG17" s="83">
        <v>10</v>
      </c>
      <c r="AH17" s="32"/>
      <c r="AI17" s="83">
        <v>88.9</v>
      </c>
      <c r="AJ17" s="16">
        <v>119</v>
      </c>
      <c r="AK17" s="16">
        <v>92.6</v>
      </c>
      <c r="AL17" s="16" t="s">
        <v>10</v>
      </c>
      <c r="AM17" s="16" t="s">
        <v>10</v>
      </c>
      <c r="AN17" s="16">
        <v>92.9</v>
      </c>
      <c r="AO17" s="16">
        <v>108</v>
      </c>
      <c r="AP17" s="16">
        <v>103</v>
      </c>
      <c r="AQ17" s="32">
        <v>105</v>
      </c>
      <c r="AR17" s="66">
        <f t="shared" si="6"/>
        <v>101.34285714285714</v>
      </c>
      <c r="AS17" s="71">
        <f t="shared" si="7"/>
        <v>10.604693480224867</v>
      </c>
      <c r="AT17" s="72">
        <f t="shared" si="8"/>
        <v>4.0081973826775794</v>
      </c>
      <c r="AU17" s="90"/>
      <c r="AV17" s="83">
        <v>10</v>
      </c>
      <c r="AW17" s="32"/>
      <c r="AX17" s="83">
        <v>96.4</v>
      </c>
      <c r="AY17" s="16">
        <v>110</v>
      </c>
      <c r="AZ17" s="16">
        <v>95.5</v>
      </c>
      <c r="BA17" s="16" t="s">
        <v>10</v>
      </c>
      <c r="BB17" s="16" t="s">
        <v>10</v>
      </c>
      <c r="BC17" s="16">
        <v>86.5</v>
      </c>
      <c r="BD17" s="16">
        <v>102</v>
      </c>
      <c r="BE17" s="16">
        <v>93.4</v>
      </c>
      <c r="BF17" s="32">
        <v>96.3</v>
      </c>
      <c r="BG17" s="66">
        <f t="shared" si="9"/>
        <v>97.157142857142844</v>
      </c>
      <c r="BH17" s="71">
        <f t="shared" si="10"/>
        <v>7.3045321873608353</v>
      </c>
      <c r="BI17" s="72">
        <f t="shared" si="11"/>
        <v>2.7608536587747756</v>
      </c>
      <c r="BJ17" s="90"/>
      <c r="BK17" s="83">
        <v>10</v>
      </c>
      <c r="BL17" s="32"/>
      <c r="BM17" s="83">
        <v>85</v>
      </c>
      <c r="BN17" s="16">
        <v>110</v>
      </c>
      <c r="BO17" s="16">
        <v>94.3</v>
      </c>
      <c r="BP17" s="16">
        <v>111</v>
      </c>
      <c r="BQ17" s="16" t="s">
        <v>10</v>
      </c>
      <c r="BR17" s="16">
        <v>86.1</v>
      </c>
      <c r="BS17" s="16">
        <v>102</v>
      </c>
      <c r="BT17" s="16">
        <v>105</v>
      </c>
      <c r="BU17" s="32">
        <v>88.3</v>
      </c>
      <c r="BV17" s="66">
        <f t="shared" si="12"/>
        <v>97.712499999999991</v>
      </c>
      <c r="BW17" s="71">
        <f t="shared" si="13"/>
        <v>10.661872992785417</v>
      </c>
      <c r="BX17" s="72">
        <f t="shared" si="14"/>
        <v>3.769541346674139</v>
      </c>
      <c r="BY17" s="90"/>
      <c r="BZ17" s="83">
        <v>10</v>
      </c>
      <c r="CA17" s="32"/>
      <c r="CB17" s="83">
        <v>99.2</v>
      </c>
      <c r="CC17" s="16">
        <v>98</v>
      </c>
      <c r="CD17" s="16">
        <v>95</v>
      </c>
      <c r="CE17" s="16">
        <v>110</v>
      </c>
      <c r="CF17" s="16" t="s">
        <v>10</v>
      </c>
      <c r="CG17" s="16">
        <v>91.4</v>
      </c>
      <c r="CH17" s="16">
        <v>98.8</v>
      </c>
      <c r="CI17" s="16">
        <v>95.2</v>
      </c>
      <c r="CJ17" s="32">
        <v>99.2</v>
      </c>
      <c r="CK17" s="66">
        <f t="shared" si="15"/>
        <v>98.350000000000009</v>
      </c>
      <c r="CL17" s="71">
        <f t="shared" si="16"/>
        <v>5.4371736355258262</v>
      </c>
      <c r="CM17" s="72">
        <f t="shared" si="17"/>
        <v>1.9223311740845126</v>
      </c>
      <c r="CN17" s="90"/>
      <c r="CO17" s="83">
        <v>10</v>
      </c>
      <c r="CP17" s="32"/>
      <c r="CQ17" s="83">
        <v>89.1</v>
      </c>
      <c r="CR17" s="16">
        <v>110</v>
      </c>
      <c r="CS17" s="16">
        <v>101</v>
      </c>
      <c r="CT17" s="16">
        <v>104</v>
      </c>
      <c r="CU17" s="16">
        <v>103</v>
      </c>
      <c r="CV17" s="16">
        <v>100</v>
      </c>
      <c r="CW17" s="16">
        <v>120</v>
      </c>
      <c r="CX17" s="16">
        <v>118</v>
      </c>
      <c r="CY17" s="32">
        <v>98.3</v>
      </c>
      <c r="CZ17" s="66">
        <f t="shared" si="18"/>
        <v>104.82222222222222</v>
      </c>
      <c r="DA17" s="71">
        <f t="shared" si="19"/>
        <v>9.7622714797553378</v>
      </c>
      <c r="DB17" s="72">
        <f t="shared" si="20"/>
        <v>3.2540904932517791</v>
      </c>
      <c r="DC17" s="90"/>
      <c r="DD17" s="83">
        <v>10</v>
      </c>
      <c r="DE17" s="32"/>
      <c r="DF17" s="83">
        <v>102</v>
      </c>
      <c r="DG17" s="16">
        <v>99</v>
      </c>
      <c r="DH17" s="16">
        <v>88.9</v>
      </c>
      <c r="DI17" s="16">
        <v>101</v>
      </c>
      <c r="DJ17" s="16">
        <v>103</v>
      </c>
      <c r="DK17" s="16">
        <v>104</v>
      </c>
      <c r="DL17" s="16">
        <v>103</v>
      </c>
      <c r="DM17" s="16">
        <v>102</v>
      </c>
      <c r="DN17" s="32">
        <v>94.5</v>
      </c>
      <c r="DO17" s="66">
        <f t="shared" si="21"/>
        <v>99.711111111111109</v>
      </c>
      <c r="DP17" s="71">
        <f t="shared" si="22"/>
        <v>4.9586904633291127</v>
      </c>
      <c r="DQ17" s="72">
        <f t="shared" si="23"/>
        <v>1.6528968211097042</v>
      </c>
    </row>
    <row r="18" spans="3:121" x14ac:dyDescent="0.25">
      <c r="C18" s="83">
        <v>15</v>
      </c>
      <c r="D18" s="32"/>
      <c r="E18" s="83">
        <v>98.8</v>
      </c>
      <c r="F18" s="16">
        <v>111</v>
      </c>
      <c r="G18" s="16">
        <v>95.9</v>
      </c>
      <c r="H18" s="16">
        <v>108</v>
      </c>
      <c r="I18" s="16" t="s">
        <v>10</v>
      </c>
      <c r="J18" s="16">
        <v>97.2</v>
      </c>
      <c r="K18" s="16">
        <v>112</v>
      </c>
      <c r="L18" s="16">
        <v>108</v>
      </c>
      <c r="M18" s="32">
        <v>89.6</v>
      </c>
      <c r="N18" s="66">
        <f t="shared" si="0"/>
        <v>102.56250000000001</v>
      </c>
      <c r="O18" s="71">
        <f t="shared" si="1"/>
        <v>8.2351056025842375</v>
      </c>
      <c r="P18" s="72">
        <f t="shared" si="2"/>
        <v>2.9115495076873219</v>
      </c>
      <c r="Q18" s="90"/>
      <c r="R18" s="83">
        <v>15</v>
      </c>
      <c r="S18" s="32"/>
      <c r="T18" s="83">
        <v>96.9</v>
      </c>
      <c r="U18" s="16">
        <v>118</v>
      </c>
      <c r="V18" s="16">
        <v>96</v>
      </c>
      <c r="W18" s="16">
        <v>108</v>
      </c>
      <c r="X18" s="16" t="s">
        <v>10</v>
      </c>
      <c r="Y18" s="16">
        <v>103</v>
      </c>
      <c r="Z18" s="16">
        <v>110</v>
      </c>
      <c r="AA18" s="16">
        <v>104</v>
      </c>
      <c r="AB18" s="32">
        <v>85.8</v>
      </c>
      <c r="AC18" s="66">
        <f t="shared" si="3"/>
        <v>102.71249999999999</v>
      </c>
      <c r="AD18" s="71">
        <f t="shared" si="4"/>
        <v>9.8661669355429016</v>
      </c>
      <c r="AE18" s="72">
        <f t="shared" si="5"/>
        <v>3.4882167722204422</v>
      </c>
      <c r="AF18" s="90"/>
      <c r="AG18" s="83">
        <v>15</v>
      </c>
      <c r="AH18" s="32"/>
      <c r="AI18" s="83">
        <v>90.6</v>
      </c>
      <c r="AJ18" s="16">
        <v>120</v>
      </c>
      <c r="AK18" s="16">
        <v>92.7</v>
      </c>
      <c r="AL18" s="16" t="s">
        <v>10</v>
      </c>
      <c r="AM18" s="16" t="s">
        <v>10</v>
      </c>
      <c r="AN18" s="16">
        <v>94.3</v>
      </c>
      <c r="AO18" s="16">
        <v>108</v>
      </c>
      <c r="AP18" s="16">
        <v>102</v>
      </c>
      <c r="AQ18" s="32">
        <v>106</v>
      </c>
      <c r="AR18" s="66">
        <f t="shared" si="6"/>
        <v>101.94285714285715</v>
      </c>
      <c r="AS18" s="71">
        <f t="shared" si="7"/>
        <v>10.422069075261584</v>
      </c>
      <c r="AT18" s="72">
        <f t="shared" si="8"/>
        <v>3.9391718456970084</v>
      </c>
      <c r="AU18" s="90"/>
      <c r="AV18" s="83">
        <v>15</v>
      </c>
      <c r="AW18" s="32"/>
      <c r="AX18" s="83">
        <v>98.8</v>
      </c>
      <c r="AY18" s="16">
        <v>112</v>
      </c>
      <c r="AZ18" s="16">
        <v>95.9</v>
      </c>
      <c r="BA18" s="16" t="s">
        <v>10</v>
      </c>
      <c r="BB18" s="16" t="s">
        <v>10</v>
      </c>
      <c r="BC18" s="16">
        <v>89.7</v>
      </c>
      <c r="BD18" s="16">
        <v>108</v>
      </c>
      <c r="BE18" s="16">
        <v>93</v>
      </c>
      <c r="BF18" s="32">
        <v>96.3</v>
      </c>
      <c r="BG18" s="66">
        <f t="shared" si="9"/>
        <v>99.100000000000009</v>
      </c>
      <c r="BH18" s="71">
        <f t="shared" si="10"/>
        <v>8.0556398463022987</v>
      </c>
      <c r="BI18" s="72">
        <f t="shared" si="11"/>
        <v>3.0447456692597803</v>
      </c>
      <c r="BJ18" s="90"/>
      <c r="BK18" s="83">
        <v>15</v>
      </c>
      <c r="BL18" s="32"/>
      <c r="BM18" s="83">
        <v>85.3</v>
      </c>
      <c r="BN18" s="16">
        <v>110</v>
      </c>
      <c r="BO18" s="16">
        <v>92.8</v>
      </c>
      <c r="BP18" s="16">
        <v>110</v>
      </c>
      <c r="BQ18" s="16" t="s">
        <v>10</v>
      </c>
      <c r="BR18" s="16">
        <v>86.3</v>
      </c>
      <c r="BS18" s="16">
        <v>103</v>
      </c>
      <c r="BT18" s="16">
        <v>104</v>
      </c>
      <c r="BU18" s="32">
        <v>88.8</v>
      </c>
      <c r="BV18" s="66">
        <f t="shared" si="12"/>
        <v>97.525000000000006</v>
      </c>
      <c r="BW18" s="71">
        <f t="shared" si="13"/>
        <v>10.399553561846504</v>
      </c>
      <c r="BX18" s="72">
        <f t="shared" si="14"/>
        <v>3.6767974224471884</v>
      </c>
      <c r="BY18" s="90"/>
      <c r="BZ18" s="83">
        <v>15</v>
      </c>
      <c r="CA18" s="32"/>
      <c r="CB18" s="83">
        <v>98.9</v>
      </c>
      <c r="CC18" s="16">
        <v>105</v>
      </c>
      <c r="CD18" s="16">
        <v>92.7</v>
      </c>
      <c r="CE18" s="16">
        <v>110</v>
      </c>
      <c r="CF18" s="16" t="s">
        <v>10</v>
      </c>
      <c r="CG18" s="16">
        <v>90.1</v>
      </c>
      <c r="CH18" s="16">
        <v>100</v>
      </c>
      <c r="CI18" s="16">
        <v>94.3</v>
      </c>
      <c r="CJ18" s="32">
        <v>100</v>
      </c>
      <c r="CK18" s="66">
        <f t="shared" si="15"/>
        <v>98.875</v>
      </c>
      <c r="CL18" s="71">
        <f t="shared" si="16"/>
        <v>6.5451727031672524</v>
      </c>
      <c r="CM18" s="72">
        <f t="shared" si="17"/>
        <v>2.3140680012233248</v>
      </c>
      <c r="CN18" s="90"/>
      <c r="CO18" s="83">
        <v>15</v>
      </c>
      <c r="CP18" s="32"/>
      <c r="CQ18" s="83">
        <v>89.4</v>
      </c>
      <c r="CR18" s="16">
        <v>109</v>
      </c>
      <c r="CS18" s="16">
        <v>101</v>
      </c>
      <c r="CT18" s="16">
        <v>106</v>
      </c>
      <c r="CU18" s="16">
        <v>104</v>
      </c>
      <c r="CV18" s="16">
        <v>102</v>
      </c>
      <c r="CW18" s="16">
        <v>119</v>
      </c>
      <c r="CX18" s="16">
        <v>118</v>
      </c>
      <c r="CY18" s="32">
        <v>101</v>
      </c>
      <c r="CZ18" s="66">
        <f t="shared" si="18"/>
        <v>105.48888888888888</v>
      </c>
      <c r="DA18" s="71">
        <f t="shared" si="19"/>
        <v>9.1187231074921389</v>
      </c>
      <c r="DB18" s="72">
        <f t="shared" si="20"/>
        <v>3.0395743691640464</v>
      </c>
      <c r="DC18" s="90"/>
      <c r="DD18" s="83">
        <v>15</v>
      </c>
      <c r="DE18" s="32"/>
      <c r="DF18" s="83">
        <v>104</v>
      </c>
      <c r="DG18" s="16">
        <v>98.2</v>
      </c>
      <c r="DH18" s="16">
        <v>87.6</v>
      </c>
      <c r="DI18" s="16">
        <v>101</v>
      </c>
      <c r="DJ18" s="16">
        <v>102</v>
      </c>
      <c r="DK18" s="16">
        <v>105</v>
      </c>
      <c r="DL18" s="16">
        <v>106</v>
      </c>
      <c r="DM18" s="16">
        <v>103</v>
      </c>
      <c r="DN18" s="32">
        <v>94.9</v>
      </c>
      <c r="DO18" s="66">
        <f t="shared" si="21"/>
        <v>100.18888888888888</v>
      </c>
      <c r="DP18" s="71">
        <f t="shared" si="22"/>
        <v>5.8490265096946787</v>
      </c>
      <c r="DQ18" s="72">
        <f t="shared" si="23"/>
        <v>1.9496755032315596</v>
      </c>
    </row>
    <row r="19" spans="3:121" x14ac:dyDescent="0.25">
      <c r="C19" s="83">
        <v>20</v>
      </c>
      <c r="D19" s="32"/>
      <c r="E19" s="83">
        <v>98.9</v>
      </c>
      <c r="F19" s="16">
        <v>112</v>
      </c>
      <c r="G19" s="16">
        <v>98.2</v>
      </c>
      <c r="H19" s="16">
        <v>109</v>
      </c>
      <c r="I19" s="16" t="s">
        <v>10</v>
      </c>
      <c r="J19" s="16">
        <v>98.8</v>
      </c>
      <c r="K19" s="16">
        <v>114</v>
      </c>
      <c r="L19" s="16">
        <v>110</v>
      </c>
      <c r="M19" s="32">
        <v>91.6</v>
      </c>
      <c r="N19" s="66">
        <f t="shared" si="0"/>
        <v>104.0625</v>
      </c>
      <c r="O19" s="71">
        <f t="shared" si="1"/>
        <v>8.1540415045021</v>
      </c>
      <c r="P19" s="72">
        <f t="shared" si="2"/>
        <v>2.8828890209549964</v>
      </c>
      <c r="Q19" s="90"/>
      <c r="R19" s="83">
        <v>20</v>
      </c>
      <c r="S19" s="32"/>
      <c r="T19" s="83">
        <v>98.4</v>
      </c>
      <c r="U19" s="16">
        <v>120</v>
      </c>
      <c r="V19" s="16">
        <v>96.1</v>
      </c>
      <c r="W19" s="16">
        <v>108</v>
      </c>
      <c r="X19" s="16" t="s">
        <v>10</v>
      </c>
      <c r="Y19" s="16">
        <v>106</v>
      </c>
      <c r="Z19" s="16">
        <v>112</v>
      </c>
      <c r="AA19" s="16">
        <v>103</v>
      </c>
      <c r="AB19" s="32">
        <v>86.7</v>
      </c>
      <c r="AC19" s="66">
        <f t="shared" si="3"/>
        <v>103.77500000000001</v>
      </c>
      <c r="AD19" s="71">
        <f t="shared" si="4"/>
        <v>10.237570861432761</v>
      </c>
      <c r="AE19" s="72">
        <f t="shared" si="5"/>
        <v>3.6195278894984551</v>
      </c>
      <c r="AF19" s="90"/>
      <c r="AG19" s="83">
        <v>20</v>
      </c>
      <c r="AH19" s="32"/>
      <c r="AI19" s="83">
        <v>92.6</v>
      </c>
      <c r="AJ19" s="16">
        <v>122</v>
      </c>
      <c r="AK19" s="16">
        <v>94.2</v>
      </c>
      <c r="AL19" s="16" t="s">
        <v>10</v>
      </c>
      <c r="AM19" s="16" t="s">
        <v>10</v>
      </c>
      <c r="AN19" s="16">
        <v>96.8</v>
      </c>
      <c r="AO19" s="16">
        <v>108</v>
      </c>
      <c r="AP19" s="16">
        <v>107</v>
      </c>
      <c r="AQ19" s="32">
        <v>106</v>
      </c>
      <c r="AR19" s="66">
        <f t="shared" si="6"/>
        <v>103.8</v>
      </c>
      <c r="AS19" s="71">
        <f t="shared" si="7"/>
        <v>10.251503954705054</v>
      </c>
      <c r="AT19" s="72">
        <f t="shared" si="8"/>
        <v>3.8747042897921045</v>
      </c>
      <c r="AU19" s="90"/>
      <c r="AV19" s="83">
        <v>20</v>
      </c>
      <c r="AW19" s="32"/>
      <c r="AX19" s="83">
        <v>100</v>
      </c>
      <c r="AY19" s="16">
        <v>112</v>
      </c>
      <c r="AZ19" s="16">
        <v>95.9</v>
      </c>
      <c r="BA19" s="16" t="s">
        <v>10</v>
      </c>
      <c r="BB19" s="16" t="s">
        <v>10</v>
      </c>
      <c r="BC19" s="16">
        <v>89.8</v>
      </c>
      <c r="BD19" s="16">
        <v>109</v>
      </c>
      <c r="BE19" s="16">
        <v>90.6</v>
      </c>
      <c r="BF19" s="32">
        <v>95.9</v>
      </c>
      <c r="BG19" s="66">
        <f t="shared" si="9"/>
        <v>99.028571428571425</v>
      </c>
      <c r="BH19" s="71">
        <f t="shared" si="10"/>
        <v>8.6063376426356655</v>
      </c>
      <c r="BI19" s="72">
        <f t="shared" si="11"/>
        <v>3.2528898716382639</v>
      </c>
      <c r="BJ19" s="90"/>
      <c r="BK19" s="83">
        <v>20</v>
      </c>
      <c r="BL19" s="32"/>
      <c r="BM19" s="83">
        <v>86.5</v>
      </c>
      <c r="BN19" s="16">
        <v>109</v>
      </c>
      <c r="BO19" s="16">
        <v>93</v>
      </c>
      <c r="BP19" s="16">
        <v>110</v>
      </c>
      <c r="BQ19" s="16" t="s">
        <v>10</v>
      </c>
      <c r="BR19" s="16">
        <v>86.3</v>
      </c>
      <c r="BS19" s="16">
        <v>104</v>
      </c>
      <c r="BT19" s="16">
        <v>106</v>
      </c>
      <c r="BU19" s="32">
        <v>88.2</v>
      </c>
      <c r="BV19" s="66">
        <f t="shared" si="12"/>
        <v>97.875</v>
      </c>
      <c r="BW19" s="71">
        <f t="shared" si="13"/>
        <v>10.385807623868256</v>
      </c>
      <c r="BX19" s="72">
        <f t="shared" si="14"/>
        <v>3.6719374994680938</v>
      </c>
      <c r="BY19" s="90"/>
      <c r="BZ19" s="83">
        <v>20</v>
      </c>
      <c r="CA19" s="32"/>
      <c r="CB19" s="83">
        <v>98.3</v>
      </c>
      <c r="CC19" s="16">
        <v>106</v>
      </c>
      <c r="CD19" s="16">
        <v>92.7</v>
      </c>
      <c r="CE19" s="16">
        <v>110</v>
      </c>
      <c r="CF19" s="16" t="s">
        <v>10</v>
      </c>
      <c r="CG19" s="16">
        <v>86.9</v>
      </c>
      <c r="CH19" s="16">
        <v>98.8</v>
      </c>
      <c r="CI19" s="16">
        <v>94.3</v>
      </c>
      <c r="CJ19" s="32">
        <v>100</v>
      </c>
      <c r="CK19" s="66">
        <f t="shared" si="15"/>
        <v>98.374999999999986</v>
      </c>
      <c r="CL19" s="71">
        <f t="shared" si="16"/>
        <v>7.334799636955716</v>
      </c>
      <c r="CM19" s="72">
        <f t="shared" si="17"/>
        <v>2.5932432809680068</v>
      </c>
      <c r="CN19" s="90"/>
      <c r="CO19" s="83">
        <v>20</v>
      </c>
      <c r="CP19" s="32"/>
      <c r="CQ19" s="83">
        <v>89.1</v>
      </c>
      <c r="CR19" s="16">
        <v>109</v>
      </c>
      <c r="CS19" s="16">
        <v>100</v>
      </c>
      <c r="CT19" s="16">
        <v>105</v>
      </c>
      <c r="CU19" s="16">
        <v>99.1</v>
      </c>
      <c r="CV19" s="16">
        <v>102</v>
      </c>
      <c r="CW19" s="16">
        <v>120</v>
      </c>
      <c r="CX19" s="16">
        <v>118</v>
      </c>
      <c r="CY19" s="32">
        <v>99.2</v>
      </c>
      <c r="CZ19" s="66">
        <f t="shared" si="18"/>
        <v>104.60000000000001</v>
      </c>
      <c r="DA19" s="71">
        <f t="shared" si="19"/>
        <v>9.771258874884035</v>
      </c>
      <c r="DB19" s="72">
        <f t="shared" si="20"/>
        <v>3.2570862916280117</v>
      </c>
      <c r="DC19" s="90"/>
      <c r="DD19" s="83">
        <v>20</v>
      </c>
      <c r="DE19" s="32"/>
      <c r="DF19" s="83">
        <v>103</v>
      </c>
      <c r="DG19" s="16">
        <v>98.6</v>
      </c>
      <c r="DH19" s="16">
        <v>91</v>
      </c>
      <c r="DI19" s="16">
        <v>101</v>
      </c>
      <c r="DJ19" s="16">
        <v>99.5</v>
      </c>
      <c r="DK19" s="16">
        <v>104</v>
      </c>
      <c r="DL19" s="16">
        <v>105</v>
      </c>
      <c r="DM19" s="16">
        <v>102</v>
      </c>
      <c r="DN19" s="32">
        <v>96.6</v>
      </c>
      <c r="DO19" s="66">
        <f t="shared" si="21"/>
        <v>100.07777777777778</v>
      </c>
      <c r="DP19" s="71">
        <f t="shared" si="22"/>
        <v>4.3260194688009035</v>
      </c>
      <c r="DQ19" s="72">
        <f t="shared" si="23"/>
        <v>1.4420064896003011</v>
      </c>
    </row>
    <row r="20" spans="3:121" x14ac:dyDescent="0.25">
      <c r="C20" s="83">
        <v>30</v>
      </c>
      <c r="D20" s="32"/>
      <c r="E20" s="83">
        <v>100</v>
      </c>
      <c r="F20" s="16">
        <v>112</v>
      </c>
      <c r="G20" s="16">
        <v>98.3</v>
      </c>
      <c r="H20" s="16">
        <v>111</v>
      </c>
      <c r="I20" s="16" t="s">
        <v>10</v>
      </c>
      <c r="J20" s="16">
        <v>102</v>
      </c>
      <c r="K20" s="16">
        <v>112</v>
      </c>
      <c r="L20" s="16">
        <v>113</v>
      </c>
      <c r="M20" s="32">
        <v>92</v>
      </c>
      <c r="N20" s="66">
        <f t="shared" si="0"/>
        <v>105.03749999999999</v>
      </c>
      <c r="O20" s="71">
        <f t="shared" si="1"/>
        <v>7.9810377950310629</v>
      </c>
      <c r="P20" s="72">
        <f t="shared" si="2"/>
        <v>2.8217229728862976</v>
      </c>
      <c r="Q20" s="90"/>
      <c r="R20" s="83">
        <v>30</v>
      </c>
      <c r="S20" s="32"/>
      <c r="T20" s="83">
        <v>100</v>
      </c>
      <c r="U20" s="16">
        <v>120</v>
      </c>
      <c r="V20" s="16">
        <v>97.9</v>
      </c>
      <c r="W20" s="16">
        <v>110</v>
      </c>
      <c r="X20" s="16" t="s">
        <v>10</v>
      </c>
      <c r="Y20" s="16">
        <v>110</v>
      </c>
      <c r="Z20" s="16">
        <v>114</v>
      </c>
      <c r="AA20" s="16">
        <v>103</v>
      </c>
      <c r="AB20" s="32">
        <v>86.8</v>
      </c>
      <c r="AC20" s="66">
        <f t="shared" si="3"/>
        <v>105.21249999999999</v>
      </c>
      <c r="AD20" s="71">
        <f t="shared" si="4"/>
        <v>10.462782680939686</v>
      </c>
      <c r="AE20" s="72">
        <f t="shared" si="5"/>
        <v>3.6991522918868083</v>
      </c>
      <c r="AF20" s="90"/>
      <c r="AG20" s="83">
        <v>30</v>
      </c>
      <c r="AH20" s="32"/>
      <c r="AI20" s="83">
        <v>93.9</v>
      </c>
      <c r="AJ20" s="16">
        <v>117</v>
      </c>
      <c r="AK20" s="16">
        <v>94.3</v>
      </c>
      <c r="AL20" s="16" t="s">
        <v>10</v>
      </c>
      <c r="AM20" s="16" t="s">
        <v>10</v>
      </c>
      <c r="AN20" s="16">
        <v>96.9</v>
      </c>
      <c r="AO20" s="16">
        <v>112</v>
      </c>
      <c r="AP20" s="16">
        <v>113</v>
      </c>
      <c r="AQ20" s="32">
        <v>107</v>
      </c>
      <c r="AR20" s="66">
        <f t="shared" si="6"/>
        <v>104.87142857142858</v>
      </c>
      <c r="AS20" s="71">
        <f t="shared" si="7"/>
        <v>9.6970294911576378</v>
      </c>
      <c r="AT20" s="72">
        <f t="shared" si="8"/>
        <v>3.6651326413803313</v>
      </c>
      <c r="AU20" s="90"/>
      <c r="AV20" s="83">
        <v>30</v>
      </c>
      <c r="AW20" s="32"/>
      <c r="AX20" s="83">
        <v>103</v>
      </c>
      <c r="AY20" s="16">
        <v>113</v>
      </c>
      <c r="AZ20" s="16">
        <v>98.6</v>
      </c>
      <c r="BA20" s="16" t="s">
        <v>10</v>
      </c>
      <c r="BB20" s="16" t="s">
        <v>10</v>
      </c>
      <c r="BC20" s="16">
        <v>91</v>
      </c>
      <c r="BD20" s="16">
        <v>113</v>
      </c>
      <c r="BE20" s="16">
        <v>93</v>
      </c>
      <c r="BF20" s="32">
        <v>95.1</v>
      </c>
      <c r="BG20" s="66">
        <f t="shared" si="9"/>
        <v>100.95714285714287</v>
      </c>
      <c r="BH20" s="71">
        <f t="shared" si="10"/>
        <v>9.0972261601833235</v>
      </c>
      <c r="BI20" s="72">
        <f t="shared" si="11"/>
        <v>3.4384282914794455</v>
      </c>
      <c r="BJ20" s="90"/>
      <c r="BK20" s="83">
        <v>30</v>
      </c>
      <c r="BL20" s="32"/>
      <c r="BM20" s="83">
        <v>84.3</v>
      </c>
      <c r="BN20" s="16">
        <v>112</v>
      </c>
      <c r="BO20" s="16">
        <v>92.7</v>
      </c>
      <c r="BP20" s="16">
        <v>109</v>
      </c>
      <c r="BQ20" s="16" t="s">
        <v>10</v>
      </c>
      <c r="BR20" s="16">
        <v>83.3</v>
      </c>
      <c r="BS20" s="16">
        <v>105</v>
      </c>
      <c r="BT20" s="16">
        <v>106</v>
      </c>
      <c r="BU20" s="32">
        <v>88.7</v>
      </c>
      <c r="BV20" s="66">
        <f t="shared" si="12"/>
        <v>97.625</v>
      </c>
      <c r="BW20" s="71">
        <f t="shared" si="13"/>
        <v>11.632681793734658</v>
      </c>
      <c r="BX20" s="72">
        <f t="shared" si="14"/>
        <v>4.1127740898675338</v>
      </c>
      <c r="BY20" s="90"/>
      <c r="BZ20" s="83">
        <v>30</v>
      </c>
      <c r="CA20" s="32"/>
      <c r="CB20" s="83">
        <v>95.8</v>
      </c>
      <c r="CC20" s="16">
        <v>100</v>
      </c>
      <c r="CD20" s="16">
        <v>91.1</v>
      </c>
      <c r="CE20" s="16">
        <v>111</v>
      </c>
      <c r="CF20" s="16" t="s">
        <v>10</v>
      </c>
      <c r="CG20" s="16">
        <v>89.9</v>
      </c>
      <c r="CH20" s="16">
        <v>101</v>
      </c>
      <c r="CI20" s="16">
        <v>94.3</v>
      </c>
      <c r="CJ20" s="32">
        <v>99.2</v>
      </c>
      <c r="CK20" s="66">
        <f t="shared" si="15"/>
        <v>97.787499999999994</v>
      </c>
      <c r="CL20" s="71">
        <f t="shared" si="16"/>
        <v>6.7063802244046471</v>
      </c>
      <c r="CM20" s="72">
        <f t="shared" si="17"/>
        <v>2.3710634669459432</v>
      </c>
      <c r="CN20" s="90"/>
      <c r="CO20" s="83">
        <v>30</v>
      </c>
      <c r="CP20" s="32"/>
      <c r="CQ20" s="83">
        <v>87.7</v>
      </c>
      <c r="CR20" s="16">
        <v>112</v>
      </c>
      <c r="CS20" s="16">
        <v>101</v>
      </c>
      <c r="CT20" s="16">
        <v>106</v>
      </c>
      <c r="CU20" s="16">
        <v>92.7</v>
      </c>
      <c r="CV20" s="16">
        <v>101</v>
      </c>
      <c r="CW20" s="16">
        <v>121</v>
      </c>
      <c r="CX20" s="16">
        <v>114</v>
      </c>
      <c r="CY20" s="32">
        <v>102</v>
      </c>
      <c r="CZ20" s="66">
        <f t="shared" si="18"/>
        <v>104.15555555555555</v>
      </c>
      <c r="DA20" s="71">
        <f t="shared" si="19"/>
        <v>10.441277593176888</v>
      </c>
      <c r="DB20" s="72">
        <f t="shared" si="20"/>
        <v>3.4804258643922963</v>
      </c>
      <c r="DC20" s="90"/>
      <c r="DD20" s="83">
        <v>30</v>
      </c>
      <c r="DE20" s="32"/>
      <c r="DF20" s="83">
        <v>97.7</v>
      </c>
      <c r="DG20" s="16">
        <v>98.9</v>
      </c>
      <c r="DH20" s="16">
        <v>88</v>
      </c>
      <c r="DI20" s="16">
        <v>103</v>
      </c>
      <c r="DJ20" s="16">
        <v>92.7</v>
      </c>
      <c r="DK20" s="16">
        <v>104</v>
      </c>
      <c r="DL20" s="16">
        <v>105</v>
      </c>
      <c r="DM20" s="16">
        <v>102</v>
      </c>
      <c r="DN20" s="32">
        <v>96.3</v>
      </c>
      <c r="DO20" s="66">
        <f t="shared" si="21"/>
        <v>98.622222222222206</v>
      </c>
      <c r="DP20" s="71">
        <f t="shared" si="22"/>
        <v>5.6390996129208819</v>
      </c>
      <c r="DQ20" s="72">
        <f t="shared" si="23"/>
        <v>1.8796998709736272</v>
      </c>
    </row>
    <row r="21" spans="3:121" x14ac:dyDescent="0.25">
      <c r="C21" s="83">
        <v>40</v>
      </c>
      <c r="D21" s="32"/>
      <c r="E21" s="83">
        <v>101</v>
      </c>
      <c r="F21" s="16">
        <v>113</v>
      </c>
      <c r="G21" s="16">
        <v>98.7</v>
      </c>
      <c r="H21" s="16">
        <v>113</v>
      </c>
      <c r="I21" s="16" t="s">
        <v>10</v>
      </c>
      <c r="J21" s="16">
        <v>103</v>
      </c>
      <c r="K21" s="16">
        <v>117</v>
      </c>
      <c r="L21" s="16">
        <v>114</v>
      </c>
      <c r="M21" s="32">
        <v>93.6</v>
      </c>
      <c r="N21" s="66">
        <f t="shared" si="0"/>
        <v>106.66250000000001</v>
      </c>
      <c r="O21" s="71">
        <f t="shared" si="1"/>
        <v>8.6233797650009922</v>
      </c>
      <c r="P21" s="72">
        <f t="shared" si="2"/>
        <v>3.048825154289529</v>
      </c>
      <c r="Q21" s="90"/>
      <c r="R21" s="83">
        <v>40</v>
      </c>
      <c r="S21" s="32"/>
      <c r="T21" s="83">
        <v>103</v>
      </c>
      <c r="U21" s="16">
        <v>122</v>
      </c>
      <c r="V21" s="16">
        <v>97.6</v>
      </c>
      <c r="W21" s="16">
        <v>112</v>
      </c>
      <c r="X21" s="16" t="s">
        <v>10</v>
      </c>
      <c r="Y21" s="16">
        <v>111</v>
      </c>
      <c r="Z21" s="16">
        <v>116</v>
      </c>
      <c r="AA21" s="16">
        <v>107</v>
      </c>
      <c r="AB21" s="32">
        <v>87.6</v>
      </c>
      <c r="AC21" s="66">
        <f t="shared" si="3"/>
        <v>107.02500000000001</v>
      </c>
      <c r="AD21" s="71">
        <f t="shared" si="4"/>
        <v>10.874051682790553</v>
      </c>
      <c r="AE21" s="72">
        <f t="shared" si="5"/>
        <v>3.8445578419370938</v>
      </c>
      <c r="AF21" s="90"/>
      <c r="AG21" s="83">
        <v>40</v>
      </c>
      <c r="AH21" s="32"/>
      <c r="AI21" s="83">
        <v>96.6</v>
      </c>
      <c r="AJ21" s="16">
        <v>122</v>
      </c>
      <c r="AK21" s="16">
        <v>93.1</v>
      </c>
      <c r="AL21" s="16" t="s">
        <v>10</v>
      </c>
      <c r="AM21" s="16" t="s">
        <v>10</v>
      </c>
      <c r="AN21" s="16">
        <v>99.9</v>
      </c>
      <c r="AO21" s="16">
        <v>114</v>
      </c>
      <c r="AP21" s="16">
        <v>117</v>
      </c>
      <c r="AQ21" s="32">
        <v>106</v>
      </c>
      <c r="AR21" s="66">
        <f t="shared" si="6"/>
        <v>106.94285714285715</v>
      </c>
      <c r="AS21" s="71">
        <f t="shared" si="7"/>
        <v>11.005734436019729</v>
      </c>
      <c r="AT21" s="72">
        <f t="shared" si="8"/>
        <v>4.159776616189701</v>
      </c>
      <c r="AU21" s="90"/>
      <c r="AV21" s="83">
        <v>40</v>
      </c>
      <c r="AW21" s="32"/>
      <c r="AX21" s="83">
        <v>105</v>
      </c>
      <c r="AY21" s="16">
        <v>113</v>
      </c>
      <c r="AZ21" s="16">
        <v>99.5</v>
      </c>
      <c r="BA21" s="16" t="s">
        <v>10</v>
      </c>
      <c r="BB21" s="16" t="s">
        <v>10</v>
      </c>
      <c r="BC21" s="16">
        <v>92.6</v>
      </c>
      <c r="BD21" s="16">
        <v>113</v>
      </c>
      <c r="BE21" s="16">
        <v>93.1</v>
      </c>
      <c r="BF21" s="32">
        <v>96.2</v>
      </c>
      <c r="BG21" s="66">
        <f t="shared" si="9"/>
        <v>101.77142857142859</v>
      </c>
      <c r="BH21" s="71">
        <f t="shared" si="10"/>
        <v>8.7377942078677755</v>
      </c>
      <c r="BI21" s="72">
        <f t="shared" si="11"/>
        <v>3.3025757830398215</v>
      </c>
      <c r="BJ21" s="90"/>
      <c r="BK21" s="83">
        <v>40</v>
      </c>
      <c r="BL21" s="32"/>
      <c r="BM21" s="83">
        <v>83</v>
      </c>
      <c r="BN21" s="16">
        <v>115</v>
      </c>
      <c r="BO21" s="16">
        <v>93.5</v>
      </c>
      <c r="BP21" s="16">
        <v>110</v>
      </c>
      <c r="BQ21" s="16" t="s">
        <v>10</v>
      </c>
      <c r="BR21" s="16">
        <v>80.5</v>
      </c>
      <c r="BS21" s="16">
        <v>105</v>
      </c>
      <c r="BT21" s="16">
        <v>110</v>
      </c>
      <c r="BU21" s="32">
        <v>88.4</v>
      </c>
      <c r="BV21" s="66">
        <f t="shared" si="12"/>
        <v>98.174999999999997</v>
      </c>
      <c r="BW21" s="71">
        <f t="shared" si="13"/>
        <v>13.466439767065427</v>
      </c>
      <c r="BX21" s="72">
        <f t="shared" si="14"/>
        <v>4.7611054388660774</v>
      </c>
      <c r="BY21" s="90"/>
      <c r="BZ21" s="83">
        <v>40</v>
      </c>
      <c r="CA21" s="32"/>
      <c r="CB21" s="83">
        <v>91.6</v>
      </c>
      <c r="CC21" s="16">
        <v>107</v>
      </c>
      <c r="CD21" s="16">
        <v>91.6</v>
      </c>
      <c r="CE21" s="16">
        <v>113</v>
      </c>
      <c r="CF21" s="16" t="s">
        <v>10</v>
      </c>
      <c r="CG21" s="16">
        <v>87.7</v>
      </c>
      <c r="CH21" s="16">
        <v>94.3</v>
      </c>
      <c r="CI21" s="16">
        <v>96.7</v>
      </c>
      <c r="CJ21" s="32">
        <v>98.2</v>
      </c>
      <c r="CK21" s="66">
        <f t="shared" si="15"/>
        <v>97.512500000000003</v>
      </c>
      <c r="CL21" s="71">
        <f t="shared" si="16"/>
        <v>8.5149343592805913</v>
      </c>
      <c r="CM21" s="72">
        <f t="shared" si="17"/>
        <v>3.0104839134028181</v>
      </c>
      <c r="CN21" s="90"/>
      <c r="CO21" s="83">
        <v>40</v>
      </c>
      <c r="CP21" s="32"/>
      <c r="CQ21" s="83">
        <v>87.1</v>
      </c>
      <c r="CR21" s="16">
        <v>112</v>
      </c>
      <c r="CS21" s="16">
        <v>101</v>
      </c>
      <c r="CT21" s="16">
        <v>104</v>
      </c>
      <c r="CU21" s="16">
        <v>92.9</v>
      </c>
      <c r="CV21" s="16">
        <v>95.2</v>
      </c>
      <c r="CW21" s="16">
        <v>121</v>
      </c>
      <c r="CX21" s="16">
        <v>114</v>
      </c>
      <c r="CY21" s="32">
        <v>101</v>
      </c>
      <c r="CZ21" s="66">
        <f t="shared" si="18"/>
        <v>103.13333333333334</v>
      </c>
      <c r="DA21" s="71">
        <f t="shared" si="19"/>
        <v>10.900114678295822</v>
      </c>
      <c r="DB21" s="72">
        <f t="shared" si="20"/>
        <v>3.6333715594319407</v>
      </c>
      <c r="DC21" s="90"/>
      <c r="DD21" s="83">
        <v>40</v>
      </c>
      <c r="DE21" s="32"/>
      <c r="DF21" s="83">
        <v>93.3</v>
      </c>
      <c r="DG21" s="16">
        <v>103</v>
      </c>
      <c r="DH21" s="16">
        <v>87.4</v>
      </c>
      <c r="DI21" s="16">
        <v>106</v>
      </c>
      <c r="DJ21" s="16">
        <v>92</v>
      </c>
      <c r="DK21" s="16">
        <v>106</v>
      </c>
      <c r="DL21" s="16">
        <v>109</v>
      </c>
      <c r="DM21" s="16">
        <v>106</v>
      </c>
      <c r="DN21" s="32">
        <v>96.3</v>
      </c>
      <c r="DO21" s="66">
        <f t="shared" si="21"/>
        <v>99.888888888888886</v>
      </c>
      <c r="DP21" s="71">
        <f t="shared" si="22"/>
        <v>7.7397423155497309</v>
      </c>
      <c r="DQ21" s="72">
        <f t="shared" si="23"/>
        <v>2.5799141051832435</v>
      </c>
    </row>
    <row r="22" spans="3:121" x14ac:dyDescent="0.25">
      <c r="C22" s="83">
        <v>50</v>
      </c>
      <c r="D22" s="32"/>
      <c r="E22" s="83">
        <v>109</v>
      </c>
      <c r="F22" s="16">
        <v>119</v>
      </c>
      <c r="G22" s="16">
        <v>102</v>
      </c>
      <c r="H22" s="16">
        <v>118</v>
      </c>
      <c r="I22" s="16" t="s">
        <v>10</v>
      </c>
      <c r="J22" s="16">
        <v>111</v>
      </c>
      <c r="K22" s="16">
        <v>123</v>
      </c>
      <c r="L22" s="16">
        <v>122</v>
      </c>
      <c r="M22" s="32">
        <v>97.3</v>
      </c>
      <c r="N22" s="66">
        <f t="shared" si="0"/>
        <v>112.66249999999999</v>
      </c>
      <c r="O22" s="71">
        <f t="shared" si="1"/>
        <v>9.4761260167704773</v>
      </c>
      <c r="P22" s="72">
        <f t="shared" si="2"/>
        <v>3.3503164829183358</v>
      </c>
      <c r="Q22" s="90"/>
      <c r="R22" s="83">
        <v>50</v>
      </c>
      <c r="S22" s="32"/>
      <c r="T22" s="83">
        <v>110</v>
      </c>
      <c r="U22" s="16">
        <v>127</v>
      </c>
      <c r="V22" s="16">
        <v>102</v>
      </c>
      <c r="W22" s="16">
        <v>113</v>
      </c>
      <c r="X22" s="16" t="s">
        <v>10</v>
      </c>
      <c r="Y22" s="16">
        <v>117</v>
      </c>
      <c r="Z22" s="16">
        <v>122</v>
      </c>
      <c r="AA22" s="16">
        <v>116</v>
      </c>
      <c r="AB22" s="32">
        <v>92.7</v>
      </c>
      <c r="AC22" s="66">
        <f t="shared" si="3"/>
        <v>112.46250000000001</v>
      </c>
      <c r="AD22" s="71">
        <f t="shared" si="4"/>
        <v>10.966043367726444</v>
      </c>
      <c r="AE22" s="72">
        <f t="shared" si="5"/>
        <v>3.8770818140525662</v>
      </c>
      <c r="AF22" s="90"/>
      <c r="AG22" s="83">
        <v>50</v>
      </c>
      <c r="AH22" s="32"/>
      <c r="AI22" s="83">
        <v>104</v>
      </c>
      <c r="AJ22" s="16">
        <v>129</v>
      </c>
      <c r="AK22" s="16">
        <v>100</v>
      </c>
      <c r="AL22" s="16" t="s">
        <v>10</v>
      </c>
      <c r="AM22" s="16" t="s">
        <v>10</v>
      </c>
      <c r="AN22" s="16">
        <v>109</v>
      </c>
      <c r="AO22" s="16">
        <v>120</v>
      </c>
      <c r="AP22" s="16">
        <v>121</v>
      </c>
      <c r="AQ22" s="32">
        <v>110</v>
      </c>
      <c r="AR22" s="66">
        <f t="shared" si="6"/>
        <v>113.28571428571429</v>
      </c>
      <c r="AS22" s="71">
        <f t="shared" si="7"/>
        <v>10.355582805332361</v>
      </c>
      <c r="AT22" s="72">
        <f t="shared" si="8"/>
        <v>3.9140423977208605</v>
      </c>
      <c r="AU22" s="90"/>
      <c r="AV22" s="83">
        <v>50</v>
      </c>
      <c r="AW22" s="32"/>
      <c r="AX22" s="83">
        <v>112</v>
      </c>
      <c r="AY22" s="16">
        <v>118</v>
      </c>
      <c r="AZ22" s="16">
        <v>106</v>
      </c>
      <c r="BA22" s="16" t="s">
        <v>10</v>
      </c>
      <c r="BB22" s="16" t="s">
        <v>10</v>
      </c>
      <c r="BC22" s="16">
        <v>96.3</v>
      </c>
      <c r="BD22" s="16">
        <v>120</v>
      </c>
      <c r="BE22" s="16">
        <v>98.7</v>
      </c>
      <c r="BF22" s="32">
        <v>99.7</v>
      </c>
      <c r="BG22" s="66">
        <f t="shared" si="9"/>
        <v>107.24285714285715</v>
      </c>
      <c r="BH22" s="71">
        <f t="shared" si="10"/>
        <v>9.5938968695133013</v>
      </c>
      <c r="BI22" s="72">
        <f t="shared" si="11"/>
        <v>3.6261521743904694</v>
      </c>
      <c r="BJ22" s="90"/>
      <c r="BK22" s="83">
        <v>50</v>
      </c>
      <c r="BL22" s="32"/>
      <c r="BM22" s="83">
        <v>88.3</v>
      </c>
      <c r="BN22" s="16">
        <v>119</v>
      </c>
      <c r="BO22" s="16">
        <v>96.1</v>
      </c>
      <c r="BP22" s="16">
        <v>114</v>
      </c>
      <c r="BQ22" s="16" t="s">
        <v>10</v>
      </c>
      <c r="BR22" s="16">
        <v>83.8</v>
      </c>
      <c r="BS22" s="16">
        <v>105</v>
      </c>
      <c r="BT22" s="16">
        <v>115</v>
      </c>
      <c r="BU22" s="32">
        <v>91.8</v>
      </c>
      <c r="BV22" s="66">
        <f t="shared" si="12"/>
        <v>101.625</v>
      </c>
      <c r="BW22" s="71">
        <f t="shared" si="13"/>
        <v>13.457101152498383</v>
      </c>
      <c r="BX22" s="72">
        <f t="shared" si="14"/>
        <v>4.7578037400224549</v>
      </c>
      <c r="BY22" s="90"/>
      <c r="BZ22" s="83">
        <v>50</v>
      </c>
      <c r="CA22" s="32"/>
      <c r="CB22" s="83">
        <v>95.8</v>
      </c>
      <c r="CC22" s="16">
        <v>115</v>
      </c>
      <c r="CD22" s="16">
        <v>96.2</v>
      </c>
      <c r="CE22" s="16">
        <v>118</v>
      </c>
      <c r="CF22" s="16" t="s">
        <v>10</v>
      </c>
      <c r="CG22" s="16">
        <v>91</v>
      </c>
      <c r="CH22" s="16">
        <v>103</v>
      </c>
      <c r="CI22" s="16">
        <v>104</v>
      </c>
      <c r="CJ22" s="32">
        <v>103</v>
      </c>
      <c r="CK22" s="66">
        <f t="shared" si="15"/>
        <v>103.25</v>
      </c>
      <c r="CL22" s="71">
        <f t="shared" si="16"/>
        <v>9.3471156742907286</v>
      </c>
      <c r="CM22" s="72">
        <f t="shared" si="17"/>
        <v>3.3047044389130211</v>
      </c>
      <c r="CN22" s="90"/>
      <c r="CO22" s="83">
        <v>50</v>
      </c>
      <c r="CP22" s="32"/>
      <c r="CQ22" s="83">
        <v>110</v>
      </c>
      <c r="CR22" s="16">
        <v>118</v>
      </c>
      <c r="CS22" s="16">
        <v>104</v>
      </c>
      <c r="CT22" s="16">
        <v>104</v>
      </c>
      <c r="CU22" s="16">
        <v>102</v>
      </c>
      <c r="CV22" s="16">
        <v>102</v>
      </c>
      <c r="CW22" s="16">
        <v>125</v>
      </c>
      <c r="CX22" s="16">
        <v>119</v>
      </c>
      <c r="CY22" s="32">
        <v>104</v>
      </c>
      <c r="CZ22" s="66">
        <f t="shared" si="18"/>
        <v>109.77777777777777</v>
      </c>
      <c r="DA22" s="71">
        <f t="shared" si="19"/>
        <v>8.7002554240921253</v>
      </c>
      <c r="DB22" s="72">
        <f t="shared" si="20"/>
        <v>2.9000851413640416</v>
      </c>
      <c r="DC22" s="90"/>
      <c r="DD22" s="83">
        <v>50</v>
      </c>
      <c r="DE22" s="32"/>
      <c r="DF22" s="83">
        <v>90.7</v>
      </c>
      <c r="DG22" s="16">
        <v>112</v>
      </c>
      <c r="DH22" s="16">
        <v>90.1</v>
      </c>
      <c r="DI22" s="16">
        <v>110</v>
      </c>
      <c r="DJ22" s="16">
        <v>98.9</v>
      </c>
      <c r="DK22" s="16">
        <v>113</v>
      </c>
      <c r="DL22" s="16">
        <v>115</v>
      </c>
      <c r="DM22" s="16">
        <v>111</v>
      </c>
      <c r="DN22" s="32">
        <v>101</v>
      </c>
      <c r="DO22" s="66">
        <f t="shared" si="21"/>
        <v>104.63333333333333</v>
      </c>
      <c r="DP22" s="71">
        <f t="shared" si="22"/>
        <v>9.6985823706354104</v>
      </c>
      <c r="DQ22" s="72">
        <f t="shared" si="23"/>
        <v>3.2328607902118036</v>
      </c>
    </row>
    <row r="23" spans="3:121" x14ac:dyDescent="0.25">
      <c r="C23" s="83">
        <v>60</v>
      </c>
      <c r="D23" s="32"/>
      <c r="E23" s="83">
        <v>117</v>
      </c>
      <c r="F23" s="16">
        <v>123</v>
      </c>
      <c r="G23" s="16">
        <v>107</v>
      </c>
      <c r="H23" s="16">
        <v>124</v>
      </c>
      <c r="I23" s="16" t="s">
        <v>10</v>
      </c>
      <c r="J23" s="16">
        <v>116</v>
      </c>
      <c r="K23" s="16">
        <v>127</v>
      </c>
      <c r="L23" s="16">
        <v>128</v>
      </c>
      <c r="M23" s="32">
        <v>101</v>
      </c>
      <c r="N23" s="66">
        <f t="shared" si="0"/>
        <v>117.875</v>
      </c>
      <c r="O23" s="71">
        <f t="shared" si="1"/>
        <v>9.6870679627163607</v>
      </c>
      <c r="P23" s="72">
        <f t="shared" si="2"/>
        <v>3.4248957231258461</v>
      </c>
      <c r="Q23" s="90"/>
      <c r="R23" s="83">
        <v>60</v>
      </c>
      <c r="S23" s="32"/>
      <c r="T23" s="83">
        <v>111</v>
      </c>
      <c r="U23" s="16">
        <v>119</v>
      </c>
      <c r="V23" s="16">
        <v>103</v>
      </c>
      <c r="W23" s="16">
        <v>118</v>
      </c>
      <c r="X23" s="16" t="s">
        <v>10</v>
      </c>
      <c r="Y23" s="16">
        <v>124</v>
      </c>
      <c r="Z23" s="16">
        <v>126</v>
      </c>
      <c r="AA23" s="16">
        <v>115</v>
      </c>
      <c r="AB23" s="32">
        <v>95</v>
      </c>
      <c r="AC23" s="66">
        <f t="shared" si="3"/>
        <v>113.875</v>
      </c>
      <c r="AD23" s="71">
        <f t="shared" si="4"/>
        <v>10.534806256269873</v>
      </c>
      <c r="AE23" s="72">
        <f t="shared" si="5"/>
        <v>3.7246164711474461</v>
      </c>
      <c r="AF23" s="90"/>
      <c r="AG23" s="83">
        <v>60</v>
      </c>
      <c r="AH23" s="32"/>
      <c r="AI23" s="83">
        <v>108</v>
      </c>
      <c r="AJ23" s="16">
        <v>133</v>
      </c>
      <c r="AK23" s="16">
        <v>104</v>
      </c>
      <c r="AL23" s="16" t="s">
        <v>10</v>
      </c>
      <c r="AM23" s="16" t="s">
        <v>10</v>
      </c>
      <c r="AN23" s="16">
        <v>112</v>
      </c>
      <c r="AO23" s="16">
        <v>124</v>
      </c>
      <c r="AP23" s="16">
        <v>124</v>
      </c>
      <c r="AQ23" s="32">
        <v>111</v>
      </c>
      <c r="AR23" s="66">
        <f t="shared" si="6"/>
        <v>116.57142857142857</v>
      </c>
      <c r="AS23" s="71">
        <f t="shared" si="7"/>
        <v>10.517559014288803</v>
      </c>
      <c r="AT23" s="72">
        <f t="shared" si="8"/>
        <v>3.9752636501791145</v>
      </c>
      <c r="AU23" s="90"/>
      <c r="AV23" s="83">
        <v>60</v>
      </c>
      <c r="AW23" s="32"/>
      <c r="AX23" s="83">
        <v>118</v>
      </c>
      <c r="AY23" s="16">
        <v>123</v>
      </c>
      <c r="AZ23" s="16">
        <v>108</v>
      </c>
      <c r="BA23" s="16" t="s">
        <v>10</v>
      </c>
      <c r="BB23" s="16" t="s">
        <v>10</v>
      </c>
      <c r="BC23" s="16">
        <v>101</v>
      </c>
      <c r="BD23" s="16">
        <v>123</v>
      </c>
      <c r="BE23" s="16">
        <v>103</v>
      </c>
      <c r="BF23" s="32">
        <v>101</v>
      </c>
      <c r="BG23" s="66">
        <f t="shared" si="9"/>
        <v>111</v>
      </c>
      <c r="BH23" s="71">
        <f t="shared" si="10"/>
        <v>10.082988974836116</v>
      </c>
      <c r="BI23" s="72">
        <f t="shared" si="11"/>
        <v>3.8110116142317807</v>
      </c>
      <c r="BJ23" s="90"/>
      <c r="BK23" s="83">
        <v>60</v>
      </c>
      <c r="BL23" s="32"/>
      <c r="BM23" s="83">
        <v>94</v>
      </c>
      <c r="BN23" s="16">
        <v>122</v>
      </c>
      <c r="BO23" s="16">
        <v>97.2</v>
      </c>
      <c r="BP23" s="16">
        <v>121</v>
      </c>
      <c r="BQ23" s="16" t="s">
        <v>10</v>
      </c>
      <c r="BR23" s="16">
        <v>86.3</v>
      </c>
      <c r="BS23" s="16">
        <v>117</v>
      </c>
      <c r="BT23" s="16">
        <v>120</v>
      </c>
      <c r="BU23" s="32">
        <v>94.6</v>
      </c>
      <c r="BV23" s="66">
        <f t="shared" si="12"/>
        <v>106.5125</v>
      </c>
      <c r="BW23" s="71">
        <f t="shared" si="13"/>
        <v>14.810173867986823</v>
      </c>
      <c r="BX23" s="72">
        <f t="shared" si="14"/>
        <v>5.236187186302641</v>
      </c>
      <c r="BY23" s="90"/>
      <c r="BZ23" s="83">
        <v>60</v>
      </c>
      <c r="CA23" s="32"/>
      <c r="CB23" s="83">
        <v>96.8</v>
      </c>
      <c r="CC23" s="16">
        <v>122</v>
      </c>
      <c r="CD23" s="16">
        <v>98.2</v>
      </c>
      <c r="CE23" s="16">
        <v>121</v>
      </c>
      <c r="CF23" s="16" t="s">
        <v>10</v>
      </c>
      <c r="CG23" s="16">
        <v>90.8</v>
      </c>
      <c r="CH23" s="16">
        <v>111</v>
      </c>
      <c r="CI23" s="16">
        <v>111</v>
      </c>
      <c r="CJ23" s="32">
        <v>105</v>
      </c>
      <c r="CK23" s="66">
        <f t="shared" si="15"/>
        <v>106.97499999999999</v>
      </c>
      <c r="CL23" s="71">
        <f t="shared" si="16"/>
        <v>11.344696684228401</v>
      </c>
      <c r="CM23" s="72">
        <f t="shared" si="17"/>
        <v>4.0109559779612214</v>
      </c>
      <c r="CN23" s="90"/>
      <c r="CO23" s="83">
        <v>60</v>
      </c>
      <c r="CP23" s="32"/>
      <c r="CQ23" s="83">
        <v>114</v>
      </c>
      <c r="CR23" s="16">
        <v>125</v>
      </c>
      <c r="CS23" s="16">
        <v>108</v>
      </c>
      <c r="CT23" s="16">
        <v>105</v>
      </c>
      <c r="CU23" s="16">
        <v>109</v>
      </c>
      <c r="CV23" s="16">
        <v>108</v>
      </c>
      <c r="CW23" s="16">
        <v>133</v>
      </c>
      <c r="CX23" s="16">
        <v>124</v>
      </c>
      <c r="CY23" s="32">
        <v>104</v>
      </c>
      <c r="CZ23" s="66">
        <f t="shared" si="18"/>
        <v>114.44444444444444</v>
      </c>
      <c r="DA23" s="71">
        <f t="shared" si="19"/>
        <v>10.357498625526231</v>
      </c>
      <c r="DB23" s="72">
        <f t="shared" si="20"/>
        <v>3.452499541842077</v>
      </c>
      <c r="DC23" s="90"/>
      <c r="DD23" s="83">
        <v>60</v>
      </c>
      <c r="DE23" s="32"/>
      <c r="DF23" s="83">
        <v>95.4</v>
      </c>
      <c r="DG23" s="16">
        <v>115</v>
      </c>
      <c r="DH23" s="16">
        <v>89.5</v>
      </c>
      <c r="DI23" s="16">
        <v>114</v>
      </c>
      <c r="DJ23" s="16">
        <v>105</v>
      </c>
      <c r="DK23" s="16">
        <v>113</v>
      </c>
      <c r="DL23" s="16">
        <v>120</v>
      </c>
      <c r="DM23" s="16">
        <v>128</v>
      </c>
      <c r="DN23" s="32">
        <v>101</v>
      </c>
      <c r="DO23" s="66">
        <f t="shared" si="21"/>
        <v>108.98888888888888</v>
      </c>
      <c r="DP23" s="71">
        <f t="shared" si="22"/>
        <v>12.268908309670921</v>
      </c>
      <c r="DQ23" s="72">
        <f t="shared" si="23"/>
        <v>4.0896361032236408</v>
      </c>
    </row>
    <row r="24" spans="3:121" x14ac:dyDescent="0.25">
      <c r="C24" s="83">
        <v>70</v>
      </c>
      <c r="D24" s="32"/>
      <c r="E24" s="83">
        <v>120</v>
      </c>
      <c r="F24" s="16">
        <v>125</v>
      </c>
      <c r="G24" s="16">
        <v>108</v>
      </c>
      <c r="H24" s="16">
        <v>125</v>
      </c>
      <c r="I24" s="16" t="s">
        <v>10</v>
      </c>
      <c r="J24" s="16">
        <v>120</v>
      </c>
      <c r="K24" s="16">
        <v>129</v>
      </c>
      <c r="L24" s="16">
        <v>131</v>
      </c>
      <c r="M24" s="32">
        <v>104</v>
      </c>
      <c r="N24" s="66">
        <f t="shared" si="0"/>
        <v>120.25</v>
      </c>
      <c r="O24" s="71">
        <f t="shared" si="1"/>
        <v>9.6473534490775528</v>
      </c>
      <c r="P24" s="72">
        <f t="shared" si="2"/>
        <v>3.4108545221730826</v>
      </c>
      <c r="Q24" s="90"/>
      <c r="R24" s="83">
        <v>70</v>
      </c>
      <c r="S24" s="32"/>
      <c r="T24" s="83">
        <v>120</v>
      </c>
      <c r="U24" s="16">
        <v>134</v>
      </c>
      <c r="V24" s="16">
        <v>106</v>
      </c>
      <c r="W24" s="16">
        <v>119</v>
      </c>
      <c r="X24" s="16" t="s">
        <v>10</v>
      </c>
      <c r="Y24" s="16">
        <v>125</v>
      </c>
      <c r="Z24" s="16">
        <v>129</v>
      </c>
      <c r="AA24" s="16">
        <v>119</v>
      </c>
      <c r="AB24" s="32">
        <v>97.9</v>
      </c>
      <c r="AC24" s="66">
        <f t="shared" si="3"/>
        <v>118.7375</v>
      </c>
      <c r="AD24" s="71">
        <f t="shared" si="4"/>
        <v>11.805923150206059</v>
      </c>
      <c r="AE24" s="72">
        <f t="shared" si="5"/>
        <v>4.1740241588389759</v>
      </c>
      <c r="AF24" s="90"/>
      <c r="AG24" s="83">
        <v>70</v>
      </c>
      <c r="AH24" s="32"/>
      <c r="AI24" s="83">
        <v>116</v>
      </c>
      <c r="AJ24" s="16">
        <v>131</v>
      </c>
      <c r="AK24" s="16">
        <v>104</v>
      </c>
      <c r="AL24" s="16" t="s">
        <v>10</v>
      </c>
      <c r="AM24" s="16" t="s">
        <v>10</v>
      </c>
      <c r="AN24" s="16">
        <v>117</v>
      </c>
      <c r="AO24" s="16">
        <v>130</v>
      </c>
      <c r="AP24" s="16">
        <v>127</v>
      </c>
      <c r="AQ24" s="32">
        <v>110</v>
      </c>
      <c r="AR24" s="66">
        <f t="shared" si="6"/>
        <v>119.28571428571429</v>
      </c>
      <c r="AS24" s="71">
        <f t="shared" si="7"/>
        <v>10.387721689800987</v>
      </c>
      <c r="AT24" s="72">
        <f t="shared" si="8"/>
        <v>3.9261897542521491</v>
      </c>
      <c r="AU24" s="90"/>
      <c r="AV24" s="83">
        <v>70</v>
      </c>
      <c r="AW24" s="32"/>
      <c r="AX24" s="83">
        <v>124</v>
      </c>
      <c r="AY24" s="16">
        <v>128</v>
      </c>
      <c r="AZ24" s="16">
        <v>110</v>
      </c>
      <c r="BA24" s="16" t="s">
        <v>10</v>
      </c>
      <c r="BB24" s="16" t="s">
        <v>10</v>
      </c>
      <c r="BC24" s="16">
        <v>105</v>
      </c>
      <c r="BD24" s="16">
        <v>125</v>
      </c>
      <c r="BE24" s="16">
        <v>106</v>
      </c>
      <c r="BF24" s="32">
        <v>102</v>
      </c>
      <c r="BG24" s="66">
        <f t="shared" si="9"/>
        <v>114.28571428571429</v>
      </c>
      <c r="BH24" s="71">
        <f t="shared" si="10"/>
        <v>10.965313275875671</v>
      </c>
      <c r="BI24" s="72">
        <f t="shared" si="11"/>
        <v>4.1444988536974305</v>
      </c>
      <c r="BJ24" s="90"/>
      <c r="BK24" s="83">
        <v>70</v>
      </c>
      <c r="BL24" s="32"/>
      <c r="BM24" s="83">
        <v>97.3</v>
      </c>
      <c r="BN24" s="16">
        <v>123</v>
      </c>
      <c r="BO24" s="16">
        <v>99.8</v>
      </c>
      <c r="BP24" s="16">
        <v>122</v>
      </c>
      <c r="BQ24" s="16" t="s">
        <v>10</v>
      </c>
      <c r="BR24" s="16">
        <v>86.1</v>
      </c>
      <c r="BS24" s="16">
        <v>121</v>
      </c>
      <c r="BT24" s="16">
        <v>124</v>
      </c>
      <c r="BU24" s="32">
        <v>95.4</v>
      </c>
      <c r="BV24" s="66">
        <f t="shared" si="12"/>
        <v>108.575</v>
      </c>
      <c r="BW24" s="71">
        <f t="shared" si="13"/>
        <v>15.415460699292408</v>
      </c>
      <c r="BX24" s="72">
        <f t="shared" si="14"/>
        <v>5.4501883977921892</v>
      </c>
      <c r="BY24" s="90"/>
      <c r="BZ24" s="83">
        <v>70</v>
      </c>
      <c r="CA24" s="32"/>
      <c r="CB24" s="83">
        <v>101</v>
      </c>
      <c r="CC24" s="16">
        <v>123</v>
      </c>
      <c r="CD24" s="16">
        <v>99.7</v>
      </c>
      <c r="CE24" s="16">
        <v>125</v>
      </c>
      <c r="CF24" s="16" t="s">
        <v>10</v>
      </c>
      <c r="CG24" s="16">
        <v>97.6</v>
      </c>
      <c r="CH24" s="16">
        <v>113</v>
      </c>
      <c r="CI24" s="16">
        <v>111</v>
      </c>
      <c r="CJ24" s="32">
        <v>105</v>
      </c>
      <c r="CK24" s="66">
        <f t="shared" si="15"/>
        <v>109.41249999999999</v>
      </c>
      <c r="CL24" s="71">
        <f t="shared" si="16"/>
        <v>10.468242791550889</v>
      </c>
      <c r="CM24" s="72">
        <f t="shared" si="17"/>
        <v>3.7010827325064137</v>
      </c>
      <c r="CN24" s="90"/>
      <c r="CO24" s="83">
        <v>70</v>
      </c>
      <c r="CP24" s="32"/>
      <c r="CQ24" s="83">
        <v>113</v>
      </c>
      <c r="CR24" s="16">
        <v>130</v>
      </c>
      <c r="CS24" s="16">
        <v>109</v>
      </c>
      <c r="CT24" s="16">
        <v>108</v>
      </c>
      <c r="CU24" s="16">
        <v>112</v>
      </c>
      <c r="CV24" s="16">
        <v>107</v>
      </c>
      <c r="CW24" s="16">
        <v>138</v>
      </c>
      <c r="CX24" s="16">
        <v>131</v>
      </c>
      <c r="CY24" s="32">
        <v>105</v>
      </c>
      <c r="CZ24" s="66">
        <f t="shared" si="18"/>
        <v>117</v>
      </c>
      <c r="DA24" s="71">
        <f t="shared" si="19"/>
        <v>12.429802894656053</v>
      </c>
      <c r="DB24" s="72">
        <f t="shared" si="20"/>
        <v>4.1432676315520176</v>
      </c>
      <c r="DC24" s="90"/>
      <c r="DD24" s="83">
        <v>70</v>
      </c>
      <c r="DE24" s="32"/>
      <c r="DF24" s="83">
        <v>99.6</v>
      </c>
      <c r="DG24" s="16">
        <v>118</v>
      </c>
      <c r="DH24" s="16">
        <v>96.3</v>
      </c>
      <c r="DI24" s="16">
        <v>118</v>
      </c>
      <c r="DJ24" s="16">
        <v>111</v>
      </c>
      <c r="DK24" s="16">
        <v>114</v>
      </c>
      <c r="DL24" s="16">
        <v>122</v>
      </c>
      <c r="DM24" s="16">
        <v>128</v>
      </c>
      <c r="DN24" s="32">
        <v>104</v>
      </c>
      <c r="DO24" s="66">
        <f t="shared" si="21"/>
        <v>112.32222222222222</v>
      </c>
      <c r="DP24" s="71">
        <f t="shared" si="22"/>
        <v>10.58486865503982</v>
      </c>
      <c r="DQ24" s="72">
        <f t="shared" si="23"/>
        <v>3.52828955167994</v>
      </c>
    </row>
    <row r="25" spans="3:121" x14ac:dyDescent="0.25">
      <c r="C25" s="83">
        <v>80</v>
      </c>
      <c r="D25" s="32"/>
      <c r="E25" s="83">
        <v>123</v>
      </c>
      <c r="F25" s="16">
        <v>127</v>
      </c>
      <c r="G25" s="16">
        <v>109</v>
      </c>
      <c r="H25" s="16">
        <v>126</v>
      </c>
      <c r="I25" s="16" t="s">
        <v>10</v>
      </c>
      <c r="J25" s="16">
        <v>124</v>
      </c>
      <c r="K25" s="16">
        <v>130</v>
      </c>
      <c r="L25" s="16">
        <v>135</v>
      </c>
      <c r="M25" s="32">
        <v>106</v>
      </c>
      <c r="N25" s="66">
        <f t="shared" si="0"/>
        <v>122.5</v>
      </c>
      <c r="O25" s="71">
        <f t="shared" si="1"/>
        <v>10.014275524755362</v>
      </c>
      <c r="P25" s="72">
        <f t="shared" si="2"/>
        <v>3.5405810661124941</v>
      </c>
      <c r="Q25" s="90"/>
      <c r="R25" s="83">
        <v>80</v>
      </c>
      <c r="S25" s="32"/>
      <c r="T25" s="83">
        <v>124</v>
      </c>
      <c r="U25" s="16">
        <v>136</v>
      </c>
      <c r="V25" s="16">
        <v>104</v>
      </c>
      <c r="W25" s="16">
        <v>119</v>
      </c>
      <c r="X25" s="16" t="s">
        <v>10</v>
      </c>
      <c r="Y25" s="16">
        <v>132</v>
      </c>
      <c r="Z25" s="16">
        <v>135</v>
      </c>
      <c r="AA25" s="16">
        <v>122</v>
      </c>
      <c r="AB25" s="32">
        <v>98</v>
      </c>
      <c r="AC25" s="66">
        <f t="shared" si="3"/>
        <v>121.25</v>
      </c>
      <c r="AD25" s="71">
        <f t="shared" si="4"/>
        <v>14.007650970604805</v>
      </c>
      <c r="AE25" s="72">
        <f t="shared" si="5"/>
        <v>4.9524524949044908</v>
      </c>
      <c r="AF25" s="90"/>
      <c r="AG25" s="83">
        <v>80</v>
      </c>
      <c r="AH25" s="32"/>
      <c r="AI25" s="83">
        <v>122</v>
      </c>
      <c r="AJ25" s="16">
        <v>138</v>
      </c>
      <c r="AK25" s="16">
        <v>109</v>
      </c>
      <c r="AL25" s="16" t="s">
        <v>10</v>
      </c>
      <c r="AM25" s="16" t="s">
        <v>10</v>
      </c>
      <c r="AN25" s="16">
        <v>122</v>
      </c>
      <c r="AO25" s="16">
        <v>135</v>
      </c>
      <c r="AP25" s="16">
        <v>128</v>
      </c>
      <c r="AQ25" s="32">
        <v>113</v>
      </c>
      <c r="AR25" s="66">
        <f t="shared" si="6"/>
        <v>123.85714285714286</v>
      </c>
      <c r="AS25" s="71">
        <f t="shared" si="7"/>
        <v>10.699354675689113</v>
      </c>
      <c r="AT25" s="72">
        <f t="shared" si="8"/>
        <v>4.0439759515356464</v>
      </c>
      <c r="AU25" s="90"/>
      <c r="AV25" s="83">
        <v>80</v>
      </c>
      <c r="AW25" s="32"/>
      <c r="AX25" s="83">
        <v>130</v>
      </c>
      <c r="AY25" s="16">
        <v>129</v>
      </c>
      <c r="AZ25" s="16">
        <v>113</v>
      </c>
      <c r="BA25" s="16" t="s">
        <v>10</v>
      </c>
      <c r="BB25" s="16" t="s">
        <v>10</v>
      </c>
      <c r="BC25" s="16">
        <v>105</v>
      </c>
      <c r="BD25" s="16">
        <v>133</v>
      </c>
      <c r="BE25" s="16">
        <v>114</v>
      </c>
      <c r="BF25" s="32">
        <v>101</v>
      </c>
      <c r="BG25" s="66">
        <f t="shared" si="9"/>
        <v>117.85714285714286</v>
      </c>
      <c r="BH25" s="71">
        <f t="shared" si="10"/>
        <v>12.837816162008403</v>
      </c>
      <c r="BI25" s="72">
        <f t="shared" si="11"/>
        <v>4.8522384202628457</v>
      </c>
      <c r="BJ25" s="90"/>
      <c r="BK25" s="83">
        <v>80</v>
      </c>
      <c r="BL25" s="32"/>
      <c r="BM25" s="83">
        <v>100</v>
      </c>
      <c r="BN25" s="16">
        <v>140</v>
      </c>
      <c r="BO25" s="16">
        <v>102</v>
      </c>
      <c r="BP25" s="16">
        <v>123</v>
      </c>
      <c r="BQ25" s="16" t="s">
        <v>10</v>
      </c>
      <c r="BR25" s="16">
        <v>90.6</v>
      </c>
      <c r="BS25" s="16">
        <v>126</v>
      </c>
      <c r="BT25" s="16">
        <v>130</v>
      </c>
      <c r="BU25" s="32">
        <v>97.6</v>
      </c>
      <c r="BV25" s="66">
        <f t="shared" si="12"/>
        <v>113.65</v>
      </c>
      <c r="BW25" s="71">
        <f t="shared" si="13"/>
        <v>18.175886694817784</v>
      </c>
      <c r="BX25" s="72">
        <f t="shared" si="14"/>
        <v>6.4261463679919988</v>
      </c>
      <c r="BY25" s="90"/>
      <c r="BZ25" s="83">
        <v>80</v>
      </c>
      <c r="CA25" s="32"/>
      <c r="CB25" s="83">
        <v>103</v>
      </c>
      <c r="CC25" s="16">
        <v>125</v>
      </c>
      <c r="CD25" s="16">
        <v>102</v>
      </c>
      <c r="CE25" s="16">
        <v>126</v>
      </c>
      <c r="CF25" s="16" t="s">
        <v>10</v>
      </c>
      <c r="CG25" s="16">
        <v>104</v>
      </c>
      <c r="CH25" s="16">
        <v>117</v>
      </c>
      <c r="CI25" s="16">
        <v>114</v>
      </c>
      <c r="CJ25" s="32">
        <v>105</v>
      </c>
      <c r="CK25" s="66">
        <f t="shared" si="15"/>
        <v>112</v>
      </c>
      <c r="CL25" s="71">
        <f t="shared" si="16"/>
        <v>9.9139151845128417</v>
      </c>
      <c r="CM25" s="72">
        <f t="shared" si="17"/>
        <v>3.505098327538656</v>
      </c>
      <c r="CN25" s="90"/>
      <c r="CO25" s="83">
        <v>80</v>
      </c>
      <c r="CP25" s="32"/>
      <c r="CQ25" s="83">
        <v>119</v>
      </c>
      <c r="CR25" s="16">
        <v>132</v>
      </c>
      <c r="CS25" s="16">
        <v>109</v>
      </c>
      <c r="CT25" s="16">
        <v>113</v>
      </c>
      <c r="CU25" s="16">
        <v>118</v>
      </c>
      <c r="CV25" s="16">
        <v>111</v>
      </c>
      <c r="CW25" s="16">
        <v>140</v>
      </c>
      <c r="CX25" s="16">
        <v>135</v>
      </c>
      <c r="CY25" s="32">
        <v>103</v>
      </c>
      <c r="CZ25" s="66">
        <f t="shared" si="18"/>
        <v>120</v>
      </c>
      <c r="DA25" s="71">
        <f t="shared" si="19"/>
        <v>12.816005617976296</v>
      </c>
      <c r="DB25" s="72">
        <f t="shared" si="20"/>
        <v>4.2720018726587652</v>
      </c>
      <c r="DC25" s="90"/>
      <c r="DD25" s="83">
        <v>80</v>
      </c>
      <c r="DE25" s="32"/>
      <c r="DF25" s="83">
        <v>101</v>
      </c>
      <c r="DG25" s="16">
        <v>121</v>
      </c>
      <c r="DH25" s="16">
        <v>99.1</v>
      </c>
      <c r="DI25" s="16">
        <v>119</v>
      </c>
      <c r="DJ25" s="16">
        <v>114</v>
      </c>
      <c r="DK25" s="16">
        <v>119</v>
      </c>
      <c r="DL25" s="16">
        <v>126</v>
      </c>
      <c r="DM25" s="16">
        <v>129</v>
      </c>
      <c r="DN25" s="32">
        <v>106</v>
      </c>
      <c r="DO25" s="66">
        <f t="shared" si="21"/>
        <v>114.89999999999999</v>
      </c>
      <c r="DP25" s="71">
        <f t="shared" si="22"/>
        <v>10.698831711920699</v>
      </c>
      <c r="DQ25" s="72">
        <f t="shared" si="23"/>
        <v>3.5662772373068994</v>
      </c>
    </row>
    <row r="26" spans="3:121" x14ac:dyDescent="0.25">
      <c r="C26" s="83">
        <v>90</v>
      </c>
      <c r="D26" s="32"/>
      <c r="E26" s="83">
        <v>132</v>
      </c>
      <c r="F26" s="16">
        <v>134</v>
      </c>
      <c r="G26" s="16">
        <v>116</v>
      </c>
      <c r="H26" s="16">
        <v>131</v>
      </c>
      <c r="I26" s="16" t="s">
        <v>10</v>
      </c>
      <c r="J26" s="16">
        <v>132</v>
      </c>
      <c r="K26" s="16">
        <v>137</v>
      </c>
      <c r="L26" s="16">
        <v>142</v>
      </c>
      <c r="M26" s="32">
        <v>110</v>
      </c>
      <c r="N26" s="66">
        <f t="shared" si="0"/>
        <v>129.25</v>
      </c>
      <c r="O26" s="71">
        <f t="shared" si="1"/>
        <v>10.75373689202303</v>
      </c>
      <c r="P26" s="72">
        <f t="shared" si="2"/>
        <v>3.8020201397227158</v>
      </c>
      <c r="Q26" s="90"/>
      <c r="R26" s="83">
        <v>90</v>
      </c>
      <c r="S26" s="32"/>
      <c r="T26" s="83">
        <v>133</v>
      </c>
      <c r="U26" s="16">
        <v>144</v>
      </c>
      <c r="V26" s="16">
        <v>111</v>
      </c>
      <c r="W26" s="16">
        <v>122</v>
      </c>
      <c r="X26" s="16" t="s">
        <v>10</v>
      </c>
      <c r="Y26" s="16">
        <v>142</v>
      </c>
      <c r="Z26" s="16">
        <v>145</v>
      </c>
      <c r="AA26" s="16">
        <v>128</v>
      </c>
      <c r="AB26" s="32">
        <v>104</v>
      </c>
      <c r="AC26" s="66">
        <f t="shared" si="3"/>
        <v>128.625</v>
      </c>
      <c r="AD26" s="71">
        <f t="shared" si="4"/>
        <v>15.41740667464631</v>
      </c>
      <c r="AE26" s="72">
        <f t="shared" si="5"/>
        <v>5.4508764039765722</v>
      </c>
      <c r="AF26" s="90"/>
      <c r="AG26" s="83">
        <v>90</v>
      </c>
      <c r="AH26" s="32"/>
      <c r="AI26" s="83">
        <v>131</v>
      </c>
      <c r="AJ26" s="16">
        <v>144</v>
      </c>
      <c r="AK26" s="16">
        <v>114</v>
      </c>
      <c r="AL26" s="16" t="s">
        <v>10</v>
      </c>
      <c r="AM26" s="16" t="s">
        <v>10</v>
      </c>
      <c r="AN26" s="16">
        <v>129</v>
      </c>
      <c r="AO26" s="16">
        <v>140</v>
      </c>
      <c r="AP26" s="16">
        <v>138</v>
      </c>
      <c r="AQ26" s="32">
        <v>116</v>
      </c>
      <c r="AR26" s="66">
        <f t="shared" si="6"/>
        <v>130.28571428571428</v>
      </c>
      <c r="AS26" s="71">
        <f t="shared" si="7"/>
        <v>11.64351444244514</v>
      </c>
      <c r="AT26" s="72">
        <f t="shared" si="8"/>
        <v>4.4008348002141036</v>
      </c>
      <c r="AU26" s="90"/>
      <c r="AV26" s="83">
        <v>90</v>
      </c>
      <c r="AW26" s="32"/>
      <c r="AX26" s="83">
        <v>135</v>
      </c>
      <c r="AY26" s="16">
        <v>137</v>
      </c>
      <c r="AZ26" s="16">
        <v>119</v>
      </c>
      <c r="BA26" s="16" t="s">
        <v>10</v>
      </c>
      <c r="BB26" s="16" t="s">
        <v>10</v>
      </c>
      <c r="BC26" s="16">
        <v>112</v>
      </c>
      <c r="BD26" s="16">
        <v>140</v>
      </c>
      <c r="BE26" s="16">
        <v>116</v>
      </c>
      <c r="BF26" s="32">
        <v>105</v>
      </c>
      <c r="BG26" s="66">
        <f t="shared" si="9"/>
        <v>123.42857142857143</v>
      </c>
      <c r="BH26" s="71">
        <f t="shared" si="10"/>
        <v>13.770223223283212</v>
      </c>
      <c r="BI26" s="72">
        <f t="shared" si="11"/>
        <v>5.2046551638076615</v>
      </c>
      <c r="BJ26" s="90"/>
      <c r="BK26" s="83">
        <v>90</v>
      </c>
      <c r="BL26" s="32"/>
      <c r="BM26" s="83">
        <v>110</v>
      </c>
      <c r="BN26" s="16">
        <v>132</v>
      </c>
      <c r="BO26" s="16">
        <v>106</v>
      </c>
      <c r="BP26" s="16">
        <v>128</v>
      </c>
      <c r="BQ26" s="16" t="s">
        <v>10</v>
      </c>
      <c r="BR26" s="16">
        <v>93.9</v>
      </c>
      <c r="BS26" s="16">
        <v>132</v>
      </c>
      <c r="BT26" s="16">
        <v>140</v>
      </c>
      <c r="BU26" s="32">
        <v>103</v>
      </c>
      <c r="BV26" s="66">
        <f t="shared" si="12"/>
        <v>118.1125</v>
      </c>
      <c r="BW26" s="71">
        <f t="shared" si="13"/>
        <v>16.859540537715073</v>
      </c>
      <c r="BX26" s="72">
        <f t="shared" si="14"/>
        <v>5.9607477209539095</v>
      </c>
      <c r="BY26" s="90"/>
      <c r="BZ26" s="83">
        <v>90</v>
      </c>
      <c r="CA26" s="32"/>
      <c r="CB26" s="83">
        <v>113</v>
      </c>
      <c r="CC26" s="16">
        <v>128</v>
      </c>
      <c r="CD26" s="16">
        <v>104</v>
      </c>
      <c r="CE26" s="16">
        <v>132</v>
      </c>
      <c r="CF26" s="16" t="s">
        <v>10</v>
      </c>
      <c r="CG26" s="16">
        <v>113</v>
      </c>
      <c r="CH26" s="16">
        <v>124</v>
      </c>
      <c r="CI26" s="16">
        <v>123</v>
      </c>
      <c r="CJ26" s="32">
        <v>109</v>
      </c>
      <c r="CK26" s="66">
        <f t="shared" si="15"/>
        <v>118.25</v>
      </c>
      <c r="CL26" s="71">
        <f t="shared" si="16"/>
        <v>9.8814400338643527</v>
      </c>
      <c r="CM26" s="72">
        <f t="shared" si="17"/>
        <v>3.4936166279168557</v>
      </c>
      <c r="CN26" s="90"/>
      <c r="CO26" s="83">
        <v>90</v>
      </c>
      <c r="CP26" s="32"/>
      <c r="CQ26" s="83">
        <v>129</v>
      </c>
      <c r="CR26" s="16">
        <v>139</v>
      </c>
      <c r="CS26" s="16">
        <v>117</v>
      </c>
      <c r="CT26" s="16">
        <v>122</v>
      </c>
      <c r="CU26" s="16">
        <v>126</v>
      </c>
      <c r="CV26" s="16">
        <v>118</v>
      </c>
      <c r="CW26" s="16">
        <v>146</v>
      </c>
      <c r="CX26" s="16">
        <v>147</v>
      </c>
      <c r="CY26" s="32">
        <v>106</v>
      </c>
      <c r="CZ26" s="66">
        <f t="shared" si="18"/>
        <v>127.77777777777777</v>
      </c>
      <c r="DA26" s="71">
        <f t="shared" si="19"/>
        <v>13.926393806166953</v>
      </c>
      <c r="DB26" s="72">
        <f t="shared" si="20"/>
        <v>4.6421312687223173</v>
      </c>
      <c r="DC26" s="90"/>
      <c r="DD26" s="83">
        <v>90</v>
      </c>
      <c r="DE26" s="32"/>
      <c r="DF26" s="83">
        <v>108</v>
      </c>
      <c r="DG26" s="16">
        <v>128</v>
      </c>
      <c r="DH26" s="16">
        <v>104</v>
      </c>
      <c r="DI26" s="16">
        <v>127</v>
      </c>
      <c r="DJ26" s="16">
        <v>121</v>
      </c>
      <c r="DK26" s="16">
        <v>129</v>
      </c>
      <c r="DL26" s="16">
        <v>130</v>
      </c>
      <c r="DM26" s="16">
        <v>129</v>
      </c>
      <c r="DN26" s="32">
        <v>109</v>
      </c>
      <c r="DO26" s="66">
        <f t="shared" si="21"/>
        <v>120.55555555555556</v>
      </c>
      <c r="DP26" s="71">
        <f t="shared" si="22"/>
        <v>10.572501018102471</v>
      </c>
      <c r="DQ26" s="72">
        <f t="shared" si="23"/>
        <v>3.524167006034157</v>
      </c>
    </row>
    <row r="27" spans="3:121" x14ac:dyDescent="0.25">
      <c r="C27" s="83">
        <v>100</v>
      </c>
      <c r="D27" s="32"/>
      <c r="E27" s="83">
        <v>139</v>
      </c>
      <c r="F27" s="16">
        <v>138</v>
      </c>
      <c r="G27" s="16">
        <v>121</v>
      </c>
      <c r="H27" s="16">
        <v>137</v>
      </c>
      <c r="I27" s="16" t="s">
        <v>10</v>
      </c>
      <c r="J27" s="16">
        <v>139</v>
      </c>
      <c r="K27" s="16">
        <v>144</v>
      </c>
      <c r="L27" s="16">
        <v>147</v>
      </c>
      <c r="M27" s="32">
        <v>116</v>
      </c>
      <c r="N27" s="66">
        <f t="shared" si="0"/>
        <v>135.125</v>
      </c>
      <c r="O27" s="71">
        <f t="shared" si="1"/>
        <v>10.868532559642079</v>
      </c>
      <c r="P27" s="72">
        <f t="shared" si="2"/>
        <v>3.842606537234849</v>
      </c>
      <c r="Q27" s="90"/>
      <c r="R27" s="83">
        <v>100</v>
      </c>
      <c r="S27" s="32"/>
      <c r="T27" s="83">
        <v>140</v>
      </c>
      <c r="U27" s="16">
        <v>146</v>
      </c>
      <c r="V27" s="16">
        <v>116</v>
      </c>
      <c r="W27" s="16">
        <v>128</v>
      </c>
      <c r="X27" s="16" t="s">
        <v>10</v>
      </c>
      <c r="Y27" s="16">
        <v>151</v>
      </c>
      <c r="Z27" s="16">
        <v>147</v>
      </c>
      <c r="AA27" s="16">
        <v>134</v>
      </c>
      <c r="AB27" s="32">
        <v>110</v>
      </c>
      <c r="AC27" s="66">
        <f t="shared" si="3"/>
        <v>134</v>
      </c>
      <c r="AD27" s="71">
        <f t="shared" si="4"/>
        <v>14.995237339140147</v>
      </c>
      <c r="AE27" s="72">
        <f t="shared" si="5"/>
        <v>5.3016170040038588</v>
      </c>
      <c r="AF27" s="90"/>
      <c r="AG27" s="83">
        <v>100</v>
      </c>
      <c r="AH27" s="32"/>
      <c r="AI27" s="83">
        <v>140</v>
      </c>
      <c r="AJ27" s="16">
        <v>149</v>
      </c>
      <c r="AK27" s="16">
        <v>120</v>
      </c>
      <c r="AL27" s="16" t="s">
        <v>10</v>
      </c>
      <c r="AM27" s="16" t="s">
        <v>10</v>
      </c>
      <c r="AN27" s="16">
        <v>135</v>
      </c>
      <c r="AO27" s="16">
        <v>145</v>
      </c>
      <c r="AP27" s="16">
        <v>140</v>
      </c>
      <c r="AQ27" s="32">
        <v>115</v>
      </c>
      <c r="AR27" s="66">
        <f t="shared" si="6"/>
        <v>134.85714285714286</v>
      </c>
      <c r="AS27" s="71">
        <f t="shared" si="7"/>
        <v>12.720437249148468</v>
      </c>
      <c r="AT27" s="72">
        <f t="shared" si="8"/>
        <v>4.8078733613213442</v>
      </c>
      <c r="AU27" s="90"/>
      <c r="AV27" s="83">
        <v>100</v>
      </c>
      <c r="AW27" s="32"/>
      <c r="AX27" s="83">
        <v>146</v>
      </c>
      <c r="AY27" s="16">
        <v>143</v>
      </c>
      <c r="AZ27" s="16">
        <v>124</v>
      </c>
      <c r="BA27" s="16" t="s">
        <v>10</v>
      </c>
      <c r="BB27" s="16" t="s">
        <v>10</v>
      </c>
      <c r="BC27" s="16">
        <v>119</v>
      </c>
      <c r="BD27" s="16">
        <v>144</v>
      </c>
      <c r="BE27" s="16">
        <v>121</v>
      </c>
      <c r="BF27" s="32">
        <v>110</v>
      </c>
      <c r="BG27" s="66">
        <f t="shared" si="9"/>
        <v>129.57142857142858</v>
      </c>
      <c r="BH27" s="71">
        <f t="shared" si="10"/>
        <v>14.478226673838488</v>
      </c>
      <c r="BI27" s="72">
        <f t="shared" si="11"/>
        <v>5.4722553148855004</v>
      </c>
      <c r="BJ27" s="90"/>
      <c r="BK27" s="83">
        <v>100</v>
      </c>
      <c r="BL27" s="32"/>
      <c r="BM27" s="83">
        <v>114</v>
      </c>
      <c r="BN27" s="16">
        <v>137</v>
      </c>
      <c r="BO27" s="16">
        <v>110</v>
      </c>
      <c r="BP27" s="16">
        <v>133</v>
      </c>
      <c r="BQ27" s="16" t="s">
        <v>10</v>
      </c>
      <c r="BR27" s="16">
        <v>96.3</v>
      </c>
      <c r="BS27" s="16">
        <v>134</v>
      </c>
      <c r="BT27" s="16">
        <v>149</v>
      </c>
      <c r="BU27" s="32">
        <v>106</v>
      </c>
      <c r="BV27" s="66">
        <f t="shared" si="12"/>
        <v>122.41249999999999</v>
      </c>
      <c r="BW27" s="71">
        <f t="shared" si="13"/>
        <v>18.291796560988043</v>
      </c>
      <c r="BX27" s="72">
        <f t="shared" si="14"/>
        <v>6.467126694179707</v>
      </c>
      <c r="BY27" s="90"/>
      <c r="BZ27" s="83">
        <v>100</v>
      </c>
      <c r="CA27" s="32"/>
      <c r="CB27" s="83">
        <v>119</v>
      </c>
      <c r="CC27" s="16">
        <v>131</v>
      </c>
      <c r="CD27" s="16">
        <v>109</v>
      </c>
      <c r="CE27" s="16">
        <v>135</v>
      </c>
      <c r="CF27" s="16" t="s">
        <v>10</v>
      </c>
      <c r="CG27" s="16">
        <v>114</v>
      </c>
      <c r="CH27" s="16">
        <v>130</v>
      </c>
      <c r="CI27" s="16">
        <v>129</v>
      </c>
      <c r="CJ27" s="32">
        <v>111</v>
      </c>
      <c r="CK27" s="66">
        <f t="shared" si="15"/>
        <v>122.25</v>
      </c>
      <c r="CL27" s="71">
        <f t="shared" si="16"/>
        <v>10.180513599168616</v>
      </c>
      <c r="CM27" s="72">
        <f t="shared" si="17"/>
        <v>3.5993551009669971</v>
      </c>
      <c r="CN27" s="90"/>
      <c r="CO27" s="83">
        <v>100</v>
      </c>
      <c r="CP27" s="32"/>
      <c r="CQ27" s="83">
        <v>140</v>
      </c>
      <c r="CR27" s="16">
        <v>147</v>
      </c>
      <c r="CS27" s="16">
        <v>121</v>
      </c>
      <c r="CT27" s="16">
        <v>127</v>
      </c>
      <c r="CU27" s="16">
        <v>132</v>
      </c>
      <c r="CV27" s="16">
        <v>111</v>
      </c>
      <c r="CW27" s="16">
        <v>156</v>
      </c>
      <c r="CX27" s="16">
        <v>153</v>
      </c>
      <c r="CY27" s="32">
        <v>110</v>
      </c>
      <c r="CZ27" s="66">
        <f t="shared" si="18"/>
        <v>133</v>
      </c>
      <c r="DA27" s="71">
        <f t="shared" si="19"/>
        <v>17.204650534085253</v>
      </c>
      <c r="DB27" s="72">
        <f t="shared" si="20"/>
        <v>5.7348835113617511</v>
      </c>
      <c r="DC27" s="90"/>
      <c r="DD27" s="83">
        <v>100</v>
      </c>
      <c r="DE27" s="32"/>
      <c r="DF27" s="83">
        <v>114</v>
      </c>
      <c r="DG27" s="16">
        <v>136</v>
      </c>
      <c r="DH27" s="16">
        <v>109</v>
      </c>
      <c r="DI27" s="16">
        <v>132</v>
      </c>
      <c r="DJ27" s="16">
        <v>131</v>
      </c>
      <c r="DK27" s="16">
        <v>136</v>
      </c>
      <c r="DL27" s="16">
        <v>136</v>
      </c>
      <c r="DM27" s="16">
        <v>133</v>
      </c>
      <c r="DN27" s="32">
        <v>114</v>
      </c>
      <c r="DO27" s="66">
        <f t="shared" si="21"/>
        <v>126.77777777777777</v>
      </c>
      <c r="DP27" s="71">
        <f t="shared" si="22"/>
        <v>11.07675243220884</v>
      </c>
      <c r="DQ27" s="72">
        <f t="shared" si="23"/>
        <v>3.6922508107362799</v>
      </c>
    </row>
    <row r="28" spans="3:121" x14ac:dyDescent="0.25">
      <c r="C28" s="83">
        <v>110</v>
      </c>
      <c r="D28" s="32"/>
      <c r="E28" s="83">
        <v>142</v>
      </c>
      <c r="F28" s="16">
        <v>147</v>
      </c>
      <c r="G28" s="16">
        <v>126</v>
      </c>
      <c r="H28" s="16">
        <v>143</v>
      </c>
      <c r="I28" s="16" t="s">
        <v>10</v>
      </c>
      <c r="J28" s="16">
        <v>149</v>
      </c>
      <c r="K28" s="16">
        <v>146</v>
      </c>
      <c r="L28" s="16">
        <v>151</v>
      </c>
      <c r="M28" s="32">
        <v>118</v>
      </c>
      <c r="N28" s="66">
        <f t="shared" si="0"/>
        <v>140.25</v>
      </c>
      <c r="O28" s="71">
        <f t="shared" si="1"/>
        <v>11.829140773047357</v>
      </c>
      <c r="P28" s="72">
        <f t="shared" si="2"/>
        <v>4.1822328281160317</v>
      </c>
      <c r="Q28" s="90"/>
      <c r="R28" s="83">
        <v>110</v>
      </c>
      <c r="S28" s="32"/>
      <c r="T28" s="83">
        <v>147</v>
      </c>
      <c r="U28" s="16">
        <v>152</v>
      </c>
      <c r="V28" s="16">
        <v>120</v>
      </c>
      <c r="W28" s="16">
        <v>133</v>
      </c>
      <c r="X28" s="16" t="s">
        <v>10</v>
      </c>
      <c r="Y28" s="16">
        <v>159</v>
      </c>
      <c r="Z28" s="16">
        <v>151</v>
      </c>
      <c r="AA28" s="16">
        <v>138</v>
      </c>
      <c r="AB28" s="32">
        <v>114</v>
      </c>
      <c r="AC28" s="66">
        <f t="shared" si="3"/>
        <v>139.25</v>
      </c>
      <c r="AD28" s="71">
        <f t="shared" si="4"/>
        <v>16.03344718304297</v>
      </c>
      <c r="AE28" s="72">
        <f t="shared" si="5"/>
        <v>5.6686796144630156</v>
      </c>
      <c r="AF28" s="90"/>
      <c r="AG28" s="83">
        <v>110</v>
      </c>
      <c r="AH28" s="32"/>
      <c r="AI28" s="83">
        <v>150</v>
      </c>
      <c r="AJ28" s="16">
        <v>154</v>
      </c>
      <c r="AK28" s="16">
        <v>121</v>
      </c>
      <c r="AL28" s="16" t="s">
        <v>10</v>
      </c>
      <c r="AM28" s="16" t="s">
        <v>10</v>
      </c>
      <c r="AN28" s="16">
        <v>143</v>
      </c>
      <c r="AO28" s="16">
        <v>153</v>
      </c>
      <c r="AP28" s="16">
        <v>143</v>
      </c>
      <c r="AQ28" s="32">
        <v>118</v>
      </c>
      <c r="AR28" s="66">
        <f t="shared" si="6"/>
        <v>140.28571428571428</v>
      </c>
      <c r="AS28" s="71">
        <f t="shared" si="7"/>
        <v>14.874074601066622</v>
      </c>
      <c r="AT28" s="72">
        <f t="shared" si="8"/>
        <v>5.6218717680920776</v>
      </c>
      <c r="AU28" s="90"/>
      <c r="AV28" s="83">
        <v>110</v>
      </c>
      <c r="AW28" s="32"/>
      <c r="AX28" s="83">
        <v>152</v>
      </c>
      <c r="AY28" s="16">
        <v>147</v>
      </c>
      <c r="AZ28" s="16">
        <v>126</v>
      </c>
      <c r="BA28" s="16" t="s">
        <v>10</v>
      </c>
      <c r="BB28" s="16" t="s">
        <v>10</v>
      </c>
      <c r="BC28" s="16">
        <v>120</v>
      </c>
      <c r="BD28" s="16">
        <v>147</v>
      </c>
      <c r="BE28" s="16">
        <v>125</v>
      </c>
      <c r="BF28" s="32">
        <v>111</v>
      </c>
      <c r="BG28" s="66">
        <f t="shared" si="9"/>
        <v>132.57142857142858</v>
      </c>
      <c r="BH28" s="71">
        <f t="shared" si="10"/>
        <v>15.9044767582081</v>
      </c>
      <c r="BI28" s="72">
        <f t="shared" si="11"/>
        <v>6.0113271764036265</v>
      </c>
      <c r="BJ28" s="90"/>
      <c r="BK28" s="83">
        <v>110</v>
      </c>
      <c r="BL28" s="32"/>
      <c r="BM28" s="83">
        <v>120</v>
      </c>
      <c r="BN28" s="16">
        <v>141</v>
      </c>
      <c r="BO28" s="16">
        <v>113</v>
      </c>
      <c r="BP28" s="16">
        <v>139</v>
      </c>
      <c r="BQ28" s="16" t="s">
        <v>10</v>
      </c>
      <c r="BR28" s="16">
        <v>101</v>
      </c>
      <c r="BS28" s="16">
        <v>145</v>
      </c>
      <c r="BT28" s="16">
        <v>152</v>
      </c>
      <c r="BU28" s="32">
        <v>110</v>
      </c>
      <c r="BV28" s="66">
        <f t="shared" si="12"/>
        <v>127.625</v>
      </c>
      <c r="BW28" s="71">
        <f t="shared" si="13"/>
        <v>18.882626179336693</v>
      </c>
      <c r="BX28" s="72">
        <f t="shared" si="14"/>
        <v>6.676016509009802</v>
      </c>
      <c r="BY28" s="90"/>
      <c r="BZ28" s="83">
        <v>110</v>
      </c>
      <c r="CA28" s="32"/>
      <c r="CB28" s="83">
        <v>123</v>
      </c>
      <c r="CC28" s="16">
        <v>133</v>
      </c>
      <c r="CD28" s="16">
        <v>114</v>
      </c>
      <c r="CE28" s="16">
        <v>139</v>
      </c>
      <c r="CF28" s="16" t="s">
        <v>10</v>
      </c>
      <c r="CG28" s="16">
        <v>120</v>
      </c>
      <c r="CH28" s="16">
        <v>135</v>
      </c>
      <c r="CI28" s="16">
        <v>135</v>
      </c>
      <c r="CJ28" s="32">
        <v>111</v>
      </c>
      <c r="CK28" s="66">
        <f t="shared" si="15"/>
        <v>126.25</v>
      </c>
      <c r="CL28" s="71">
        <f t="shared" si="16"/>
        <v>10.646931147384342</v>
      </c>
      <c r="CM28" s="72">
        <f t="shared" si="17"/>
        <v>3.7642586065708681</v>
      </c>
      <c r="CN28" s="90"/>
      <c r="CO28" s="83">
        <v>110</v>
      </c>
      <c r="CP28" s="32"/>
      <c r="CQ28" s="83">
        <v>140</v>
      </c>
      <c r="CR28" s="16">
        <v>153</v>
      </c>
      <c r="CS28" s="16">
        <v>124</v>
      </c>
      <c r="CT28" s="16">
        <v>130</v>
      </c>
      <c r="CU28" s="16">
        <v>138</v>
      </c>
      <c r="CV28" s="16">
        <v>117</v>
      </c>
      <c r="CW28" s="16">
        <v>161</v>
      </c>
      <c r="CX28" s="16">
        <v>160</v>
      </c>
      <c r="CY28" s="32">
        <v>111</v>
      </c>
      <c r="CZ28" s="66">
        <f t="shared" si="18"/>
        <v>137.11111111111111</v>
      </c>
      <c r="DA28" s="71">
        <f t="shared" si="19"/>
        <v>18.251331762671718</v>
      </c>
      <c r="DB28" s="72">
        <f t="shared" si="20"/>
        <v>6.0837772542239064</v>
      </c>
      <c r="DC28" s="90"/>
      <c r="DD28" s="83">
        <v>110</v>
      </c>
      <c r="DE28" s="32"/>
      <c r="DF28" s="83">
        <v>117</v>
      </c>
      <c r="DG28" s="16">
        <v>140</v>
      </c>
      <c r="DH28" s="16">
        <v>109</v>
      </c>
      <c r="DI28" s="16">
        <v>137</v>
      </c>
      <c r="DJ28" s="16">
        <v>133</v>
      </c>
      <c r="DK28" s="16">
        <v>144</v>
      </c>
      <c r="DL28" s="16">
        <v>147</v>
      </c>
      <c r="DM28" s="16">
        <v>158</v>
      </c>
      <c r="DN28" s="32">
        <v>115</v>
      </c>
      <c r="DO28" s="66">
        <f t="shared" si="21"/>
        <v>133.33333333333334</v>
      </c>
      <c r="DP28" s="71">
        <f t="shared" si="22"/>
        <v>16.439282222773596</v>
      </c>
      <c r="DQ28" s="72">
        <f t="shared" si="23"/>
        <v>5.4797607409245321</v>
      </c>
    </row>
    <row r="29" spans="3:121" x14ac:dyDescent="0.25">
      <c r="C29" s="83">
        <v>120</v>
      </c>
      <c r="D29" s="32"/>
      <c r="E29" s="83">
        <v>153</v>
      </c>
      <c r="F29" s="16">
        <v>148</v>
      </c>
      <c r="G29" s="16">
        <v>129</v>
      </c>
      <c r="H29" s="16">
        <v>148</v>
      </c>
      <c r="I29" s="16" t="s">
        <v>10</v>
      </c>
      <c r="J29" s="16">
        <v>157</v>
      </c>
      <c r="K29" s="16">
        <v>151</v>
      </c>
      <c r="L29" s="16">
        <v>154</v>
      </c>
      <c r="M29" s="32">
        <v>120</v>
      </c>
      <c r="N29" s="66">
        <f t="shared" si="0"/>
        <v>145</v>
      </c>
      <c r="O29" s="71">
        <f t="shared" si="1"/>
        <v>13.223355960464154</v>
      </c>
      <c r="P29" s="72">
        <f t="shared" si="2"/>
        <v>4.6751623348438773</v>
      </c>
      <c r="Q29" s="90"/>
      <c r="R29" s="83">
        <v>120</v>
      </c>
      <c r="S29" s="32"/>
      <c r="T29" s="83">
        <v>151</v>
      </c>
      <c r="U29" s="16">
        <v>158</v>
      </c>
      <c r="V29" s="16">
        <v>123</v>
      </c>
      <c r="W29" s="16">
        <v>139</v>
      </c>
      <c r="X29" s="16" t="s">
        <v>10</v>
      </c>
      <c r="Y29" s="16">
        <v>154</v>
      </c>
      <c r="Z29" s="16">
        <v>159</v>
      </c>
      <c r="AA29" s="16">
        <v>139</v>
      </c>
      <c r="AB29" s="32">
        <v>118</v>
      </c>
      <c r="AC29" s="66">
        <f t="shared" si="3"/>
        <v>142.625</v>
      </c>
      <c r="AD29" s="71">
        <f t="shared" si="4"/>
        <v>15.683817866104633</v>
      </c>
      <c r="AE29" s="72">
        <f t="shared" si="5"/>
        <v>5.5450669840086562</v>
      </c>
      <c r="AF29" s="90"/>
      <c r="AG29" s="83">
        <v>120</v>
      </c>
      <c r="AH29" s="32"/>
      <c r="AI29" s="83">
        <v>154</v>
      </c>
      <c r="AJ29" s="16">
        <v>158</v>
      </c>
      <c r="AK29" s="16">
        <v>126</v>
      </c>
      <c r="AL29" s="16" t="s">
        <v>10</v>
      </c>
      <c r="AM29" s="16" t="s">
        <v>10</v>
      </c>
      <c r="AN29" s="16">
        <v>148</v>
      </c>
      <c r="AO29" s="16">
        <v>155</v>
      </c>
      <c r="AP29" s="16">
        <v>147</v>
      </c>
      <c r="AQ29" s="32">
        <v>119</v>
      </c>
      <c r="AR29" s="66">
        <f t="shared" si="6"/>
        <v>143.85714285714286</v>
      </c>
      <c r="AS29" s="71">
        <f t="shared" si="7"/>
        <v>15.22529224052937</v>
      </c>
      <c r="AT29" s="72">
        <f t="shared" si="8"/>
        <v>5.7546195581031601</v>
      </c>
      <c r="AU29" s="90"/>
      <c r="AV29" s="83">
        <v>120</v>
      </c>
      <c r="AW29" s="32"/>
      <c r="AX29" s="83">
        <v>160</v>
      </c>
      <c r="AY29" s="16">
        <v>151</v>
      </c>
      <c r="AZ29" s="16">
        <v>133</v>
      </c>
      <c r="BA29" s="16" t="s">
        <v>10</v>
      </c>
      <c r="BB29" s="16" t="s">
        <v>10</v>
      </c>
      <c r="BC29" s="16">
        <v>126</v>
      </c>
      <c r="BD29" s="16">
        <v>156</v>
      </c>
      <c r="BE29" s="16">
        <v>129</v>
      </c>
      <c r="BF29" s="32">
        <v>112</v>
      </c>
      <c r="BG29" s="66">
        <f t="shared" si="9"/>
        <v>138.14285714285714</v>
      </c>
      <c r="BH29" s="71">
        <f t="shared" si="10"/>
        <v>17.808505191139851</v>
      </c>
      <c r="BI29" s="72">
        <f t="shared" si="11"/>
        <v>6.7309822796512604</v>
      </c>
      <c r="BJ29" s="90"/>
      <c r="BK29" s="83">
        <v>120</v>
      </c>
      <c r="BL29" s="32"/>
      <c r="BM29" s="83">
        <v>128</v>
      </c>
      <c r="BN29" s="16">
        <v>148</v>
      </c>
      <c r="BO29" s="16">
        <v>117</v>
      </c>
      <c r="BP29" s="16">
        <v>142</v>
      </c>
      <c r="BQ29" s="16" t="s">
        <v>10</v>
      </c>
      <c r="BR29" s="16">
        <v>102</v>
      </c>
      <c r="BS29" s="16">
        <v>144</v>
      </c>
      <c r="BT29" s="16">
        <v>156</v>
      </c>
      <c r="BU29" s="32">
        <v>111</v>
      </c>
      <c r="BV29" s="66">
        <f t="shared" si="12"/>
        <v>131</v>
      </c>
      <c r="BW29" s="71">
        <f t="shared" si="13"/>
        <v>19.456912102680338</v>
      </c>
      <c r="BX29" s="72">
        <f t="shared" si="14"/>
        <v>6.879057244377937</v>
      </c>
      <c r="BY29" s="90"/>
      <c r="BZ29" s="83">
        <v>120</v>
      </c>
      <c r="CA29" s="32"/>
      <c r="CB29" s="83">
        <v>128</v>
      </c>
      <c r="CC29" s="16">
        <v>139</v>
      </c>
      <c r="CD29" s="16">
        <v>116</v>
      </c>
      <c r="CE29" s="16">
        <v>140</v>
      </c>
      <c r="CF29" s="16" t="s">
        <v>10</v>
      </c>
      <c r="CG29" s="16">
        <v>120</v>
      </c>
      <c r="CH29" s="16">
        <v>141</v>
      </c>
      <c r="CI29" s="16">
        <v>142</v>
      </c>
      <c r="CJ29" s="32">
        <v>111</v>
      </c>
      <c r="CK29" s="66">
        <f t="shared" si="15"/>
        <v>129.625</v>
      </c>
      <c r="CL29" s="71">
        <f t="shared" si="16"/>
        <v>12.569094750901629</v>
      </c>
      <c r="CM29" s="72">
        <f t="shared" si="17"/>
        <v>4.4438460658693906</v>
      </c>
      <c r="CN29" s="90"/>
      <c r="CO29" s="83">
        <v>120</v>
      </c>
      <c r="CP29" s="32"/>
      <c r="CQ29" s="83">
        <v>141</v>
      </c>
      <c r="CR29" s="16">
        <v>157</v>
      </c>
      <c r="CS29" s="16">
        <v>125</v>
      </c>
      <c r="CT29" s="16">
        <v>135</v>
      </c>
      <c r="CU29" s="16">
        <v>144</v>
      </c>
      <c r="CV29" s="16">
        <v>122</v>
      </c>
      <c r="CW29" s="16">
        <v>166</v>
      </c>
      <c r="CX29" s="16">
        <v>168</v>
      </c>
      <c r="CY29" s="32">
        <v>114</v>
      </c>
      <c r="CZ29" s="66">
        <f t="shared" si="18"/>
        <v>141.33333333333334</v>
      </c>
      <c r="DA29" s="71">
        <f t="shared" si="19"/>
        <v>19.364916731037084</v>
      </c>
      <c r="DB29" s="72">
        <f t="shared" si="20"/>
        <v>6.4549722436790278</v>
      </c>
      <c r="DC29" s="90"/>
      <c r="DD29" s="83">
        <v>120</v>
      </c>
      <c r="DE29" s="32"/>
      <c r="DF29" s="83">
        <v>124</v>
      </c>
      <c r="DG29" s="16">
        <v>148</v>
      </c>
      <c r="DH29" s="16">
        <v>112</v>
      </c>
      <c r="DI29" s="16">
        <v>138</v>
      </c>
      <c r="DJ29" s="16">
        <v>135</v>
      </c>
      <c r="DK29" s="16">
        <v>146</v>
      </c>
      <c r="DL29" s="16">
        <v>152</v>
      </c>
      <c r="DM29" s="16">
        <v>162</v>
      </c>
      <c r="DN29" s="32">
        <v>114</v>
      </c>
      <c r="DO29" s="66">
        <f t="shared" si="21"/>
        <v>136.77777777777777</v>
      </c>
      <c r="DP29" s="71">
        <f t="shared" si="22"/>
        <v>17.24657776036873</v>
      </c>
      <c r="DQ29" s="72">
        <f t="shared" si="23"/>
        <v>5.748859253456243</v>
      </c>
    </row>
    <row r="30" spans="3:121" x14ac:dyDescent="0.25">
      <c r="C30" s="83">
        <v>130</v>
      </c>
      <c r="D30" s="32"/>
      <c r="E30" s="83">
        <v>162</v>
      </c>
      <c r="F30" s="16">
        <v>158</v>
      </c>
      <c r="G30" s="16">
        <v>137</v>
      </c>
      <c r="H30" s="16">
        <v>155</v>
      </c>
      <c r="I30" s="16" t="s">
        <v>10</v>
      </c>
      <c r="J30" s="16">
        <v>162</v>
      </c>
      <c r="K30" s="16">
        <v>160</v>
      </c>
      <c r="L30" s="16">
        <v>163</v>
      </c>
      <c r="M30" s="32">
        <v>126</v>
      </c>
      <c r="N30" s="66">
        <f t="shared" si="0"/>
        <v>152.875</v>
      </c>
      <c r="O30" s="71">
        <f t="shared" si="1"/>
        <v>13.757465505784745</v>
      </c>
      <c r="P30" s="72">
        <f t="shared" si="2"/>
        <v>4.8639985755402044</v>
      </c>
      <c r="Q30" s="90"/>
      <c r="R30" s="83">
        <v>130</v>
      </c>
      <c r="S30" s="32"/>
      <c r="T30" s="83">
        <v>162</v>
      </c>
      <c r="U30" s="16">
        <v>165</v>
      </c>
      <c r="V30" s="16">
        <v>132</v>
      </c>
      <c r="W30" s="16">
        <v>144</v>
      </c>
      <c r="X30" s="16" t="s">
        <v>10</v>
      </c>
      <c r="Y30" s="16">
        <v>165</v>
      </c>
      <c r="Z30" s="16">
        <v>170</v>
      </c>
      <c r="AA30" s="16">
        <v>146</v>
      </c>
      <c r="AB30" s="32">
        <v>125</v>
      </c>
      <c r="AC30" s="66">
        <f t="shared" si="3"/>
        <v>151.125</v>
      </c>
      <c r="AD30" s="71">
        <f t="shared" si="4"/>
        <v>16.83904900606241</v>
      </c>
      <c r="AE30" s="72">
        <f t="shared" si="5"/>
        <v>5.9535028704596611</v>
      </c>
      <c r="AF30" s="90"/>
      <c r="AG30" s="83">
        <v>130</v>
      </c>
      <c r="AH30" s="32"/>
      <c r="AI30" s="83">
        <v>140</v>
      </c>
      <c r="AJ30" s="16">
        <v>158</v>
      </c>
      <c r="AK30" s="16">
        <v>131</v>
      </c>
      <c r="AL30" s="16" t="s">
        <v>10</v>
      </c>
      <c r="AM30" s="16" t="s">
        <v>10</v>
      </c>
      <c r="AN30" s="16">
        <v>157</v>
      </c>
      <c r="AO30" s="16">
        <v>168</v>
      </c>
      <c r="AP30" s="16">
        <v>159</v>
      </c>
      <c r="AQ30" s="32">
        <v>125</v>
      </c>
      <c r="AR30" s="66">
        <f t="shared" si="6"/>
        <v>148.28571428571428</v>
      </c>
      <c r="AS30" s="71">
        <f t="shared" si="7"/>
        <v>16.245145795121793</v>
      </c>
      <c r="AT30" s="72">
        <f t="shared" si="8"/>
        <v>6.1400879694112716</v>
      </c>
      <c r="AU30" s="90"/>
      <c r="AV30" s="83">
        <v>130</v>
      </c>
      <c r="AW30" s="32"/>
      <c r="AX30" s="83">
        <v>172</v>
      </c>
      <c r="AY30" s="16">
        <v>159</v>
      </c>
      <c r="AZ30" s="16">
        <v>139</v>
      </c>
      <c r="BA30" s="16" t="s">
        <v>10</v>
      </c>
      <c r="BB30" s="16" t="s">
        <v>10</v>
      </c>
      <c r="BC30" s="16">
        <v>140</v>
      </c>
      <c r="BD30" s="16">
        <v>163</v>
      </c>
      <c r="BE30" s="16">
        <v>140</v>
      </c>
      <c r="BF30" s="32">
        <v>116</v>
      </c>
      <c r="BG30" s="66">
        <f t="shared" si="9"/>
        <v>147</v>
      </c>
      <c r="BH30" s="71">
        <f t="shared" si="10"/>
        <v>18.920887928424502</v>
      </c>
      <c r="BI30" s="72">
        <f t="shared" si="11"/>
        <v>7.1514234347336156</v>
      </c>
      <c r="BJ30" s="90"/>
      <c r="BK30" s="83">
        <v>130</v>
      </c>
      <c r="BL30" s="32"/>
      <c r="BM30" s="83">
        <v>140</v>
      </c>
      <c r="BN30" s="16">
        <v>161</v>
      </c>
      <c r="BO30" s="16">
        <v>126</v>
      </c>
      <c r="BP30" s="16">
        <v>150</v>
      </c>
      <c r="BQ30" s="16" t="s">
        <v>10</v>
      </c>
      <c r="BR30" s="16">
        <v>107</v>
      </c>
      <c r="BS30" s="16">
        <v>159</v>
      </c>
      <c r="BT30" s="16">
        <v>164</v>
      </c>
      <c r="BU30" s="32">
        <v>119</v>
      </c>
      <c r="BV30" s="66">
        <f t="shared" si="12"/>
        <v>140.75</v>
      </c>
      <c r="BW30" s="71">
        <f t="shared" si="13"/>
        <v>21.379228904977573</v>
      </c>
      <c r="BX30" s="72">
        <f t="shared" si="14"/>
        <v>7.5586988676245443</v>
      </c>
      <c r="BY30" s="90"/>
      <c r="BZ30" s="83">
        <v>130</v>
      </c>
      <c r="CA30" s="32"/>
      <c r="CB30" s="83">
        <v>134</v>
      </c>
      <c r="CC30" s="16">
        <v>145</v>
      </c>
      <c r="CD30" s="16">
        <v>122</v>
      </c>
      <c r="CE30" s="16">
        <v>148</v>
      </c>
      <c r="CF30" s="16" t="s">
        <v>10</v>
      </c>
      <c r="CG30" s="16">
        <v>129</v>
      </c>
      <c r="CH30" s="16">
        <v>146</v>
      </c>
      <c r="CI30" s="16">
        <v>151</v>
      </c>
      <c r="CJ30" s="32">
        <v>118</v>
      </c>
      <c r="CK30" s="66">
        <f t="shared" si="15"/>
        <v>136.625</v>
      </c>
      <c r="CL30" s="71">
        <f t="shared" si="16"/>
        <v>12.648404755428365</v>
      </c>
      <c r="CM30" s="72">
        <f t="shared" si="17"/>
        <v>4.4718863868777854</v>
      </c>
      <c r="CN30" s="90"/>
      <c r="CO30" s="83">
        <v>130</v>
      </c>
      <c r="CP30" s="32"/>
      <c r="CQ30" s="83">
        <v>158</v>
      </c>
      <c r="CR30" s="16">
        <v>167</v>
      </c>
      <c r="CS30" s="16">
        <v>133</v>
      </c>
      <c r="CT30" s="16">
        <v>142</v>
      </c>
      <c r="CU30" s="16">
        <v>152</v>
      </c>
      <c r="CV30" s="16">
        <v>132</v>
      </c>
      <c r="CW30" s="16">
        <v>176</v>
      </c>
      <c r="CX30" s="16">
        <v>182</v>
      </c>
      <c r="CY30" s="32">
        <v>114</v>
      </c>
      <c r="CZ30" s="66">
        <f t="shared" si="18"/>
        <v>150.66666666666666</v>
      </c>
      <c r="DA30" s="71">
        <f t="shared" si="19"/>
        <v>22.433234274174556</v>
      </c>
      <c r="DB30" s="72">
        <f t="shared" si="20"/>
        <v>7.4777447580581855</v>
      </c>
      <c r="DC30" s="90"/>
      <c r="DD30" s="83">
        <v>130</v>
      </c>
      <c r="DE30" s="32"/>
      <c r="DF30" s="83">
        <v>131</v>
      </c>
      <c r="DG30" s="16">
        <v>156</v>
      </c>
      <c r="DH30" s="16">
        <v>120</v>
      </c>
      <c r="DI30" s="16">
        <v>147</v>
      </c>
      <c r="DJ30" s="16">
        <v>137</v>
      </c>
      <c r="DK30" s="16">
        <v>152</v>
      </c>
      <c r="DL30" s="16">
        <v>161</v>
      </c>
      <c r="DM30" s="16">
        <v>177</v>
      </c>
      <c r="DN30" s="32">
        <v>119</v>
      </c>
      <c r="DO30" s="66">
        <f t="shared" si="21"/>
        <v>144.44444444444446</v>
      </c>
      <c r="DP30" s="71">
        <f t="shared" si="22"/>
        <v>19.404323687719121</v>
      </c>
      <c r="DQ30" s="72">
        <f t="shared" si="23"/>
        <v>6.4681078959063738</v>
      </c>
    </row>
    <row r="31" spans="3:121" x14ac:dyDescent="0.25">
      <c r="C31" s="83">
        <v>140</v>
      </c>
      <c r="D31" s="32"/>
      <c r="E31" s="83">
        <v>168</v>
      </c>
      <c r="F31" s="16">
        <v>164</v>
      </c>
      <c r="G31" s="16">
        <v>142</v>
      </c>
      <c r="H31" s="16">
        <v>161</v>
      </c>
      <c r="I31" s="16" t="s">
        <v>10</v>
      </c>
      <c r="J31" s="16">
        <v>172</v>
      </c>
      <c r="K31" s="16">
        <v>165</v>
      </c>
      <c r="L31" s="16">
        <v>171</v>
      </c>
      <c r="M31" s="32">
        <v>131</v>
      </c>
      <c r="N31" s="66">
        <f t="shared" si="0"/>
        <v>159.25</v>
      </c>
      <c r="O31" s="71">
        <f t="shared" si="1"/>
        <v>14.791406771693971</v>
      </c>
      <c r="P31" s="72">
        <f t="shared" si="2"/>
        <v>5.2295520157767124</v>
      </c>
      <c r="Q31" s="90"/>
      <c r="R31" s="83">
        <v>140</v>
      </c>
      <c r="S31" s="32"/>
      <c r="T31" s="83">
        <v>170</v>
      </c>
      <c r="U31" s="16">
        <v>176</v>
      </c>
      <c r="V31" s="16">
        <v>138</v>
      </c>
      <c r="W31" s="16">
        <v>151</v>
      </c>
      <c r="X31" s="16" t="s">
        <v>10</v>
      </c>
      <c r="Y31" s="16">
        <v>177</v>
      </c>
      <c r="Z31" s="16">
        <v>176</v>
      </c>
      <c r="AA31" s="16">
        <v>153</v>
      </c>
      <c r="AB31" s="32">
        <v>132</v>
      </c>
      <c r="AC31" s="66">
        <f t="shared" si="3"/>
        <v>159.125</v>
      </c>
      <c r="AD31" s="71">
        <f t="shared" si="4"/>
        <v>18.098441132555351</v>
      </c>
      <c r="AE31" s="72">
        <f t="shared" si="5"/>
        <v>6.3987652268677131</v>
      </c>
      <c r="AF31" s="90"/>
      <c r="AG31" s="83">
        <v>140</v>
      </c>
      <c r="AH31" s="32"/>
      <c r="AI31" s="83">
        <v>177</v>
      </c>
      <c r="AJ31" s="16">
        <v>168</v>
      </c>
      <c r="AK31" s="16">
        <v>140</v>
      </c>
      <c r="AL31" s="16" t="s">
        <v>10</v>
      </c>
      <c r="AM31" s="16" t="s">
        <v>10</v>
      </c>
      <c r="AN31" s="16">
        <v>164</v>
      </c>
      <c r="AO31" s="16">
        <v>175</v>
      </c>
      <c r="AP31" s="16">
        <v>162</v>
      </c>
      <c r="AQ31" s="32">
        <v>126</v>
      </c>
      <c r="AR31" s="66">
        <f t="shared" si="6"/>
        <v>158.85714285714286</v>
      </c>
      <c r="AS31" s="71">
        <f t="shared" si="7"/>
        <v>18.907040764651363</v>
      </c>
      <c r="AT31" s="72">
        <f t="shared" si="8"/>
        <v>7.1461896987754283</v>
      </c>
      <c r="AU31" s="90"/>
      <c r="AV31" s="83">
        <v>140</v>
      </c>
      <c r="AW31" s="32"/>
      <c r="AX31" s="83">
        <v>179</v>
      </c>
      <c r="AY31" s="16">
        <v>168</v>
      </c>
      <c r="AZ31" s="16">
        <v>141</v>
      </c>
      <c r="BA31" s="16" t="s">
        <v>10</v>
      </c>
      <c r="BB31" s="16" t="s">
        <v>10</v>
      </c>
      <c r="BC31" s="16">
        <v>144</v>
      </c>
      <c r="BD31" s="16">
        <v>171</v>
      </c>
      <c r="BE31" s="16">
        <v>146</v>
      </c>
      <c r="BF31" s="32">
        <v>120</v>
      </c>
      <c r="BG31" s="66">
        <f t="shared" si="9"/>
        <v>152.71428571428572</v>
      </c>
      <c r="BH31" s="71">
        <f t="shared" si="10"/>
        <v>20.766273022333511</v>
      </c>
      <c r="BI31" s="72">
        <f t="shared" si="11"/>
        <v>7.8489134392520175</v>
      </c>
      <c r="BJ31" s="90"/>
      <c r="BK31" s="83">
        <v>140</v>
      </c>
      <c r="BL31" s="32"/>
      <c r="BM31" s="83">
        <v>145</v>
      </c>
      <c r="BN31" s="16">
        <v>156</v>
      </c>
      <c r="BO31" s="16">
        <v>130</v>
      </c>
      <c r="BP31" s="16">
        <v>157</v>
      </c>
      <c r="BQ31" s="16" t="s">
        <v>10</v>
      </c>
      <c r="BR31" s="16">
        <v>116</v>
      </c>
      <c r="BS31" s="16">
        <v>162</v>
      </c>
      <c r="BT31" s="16">
        <v>173</v>
      </c>
      <c r="BU31" s="32">
        <v>122</v>
      </c>
      <c r="BV31" s="66">
        <f t="shared" si="12"/>
        <v>145.125</v>
      </c>
      <c r="BW31" s="71">
        <f t="shared" si="13"/>
        <v>20.46905329655338</v>
      </c>
      <c r="BX31" s="72">
        <f t="shared" si="14"/>
        <v>7.2369031952308749</v>
      </c>
      <c r="BY31" s="90"/>
      <c r="BZ31" s="83">
        <v>140</v>
      </c>
      <c r="CA31" s="32"/>
      <c r="CB31" s="83">
        <v>135</v>
      </c>
      <c r="CC31" s="16">
        <v>151</v>
      </c>
      <c r="CD31" s="16">
        <v>127</v>
      </c>
      <c r="CE31" s="16">
        <v>155</v>
      </c>
      <c r="CF31" s="16" t="s">
        <v>10</v>
      </c>
      <c r="CG31" s="16">
        <v>135</v>
      </c>
      <c r="CH31" s="16">
        <v>156</v>
      </c>
      <c r="CI31" s="16">
        <v>158</v>
      </c>
      <c r="CJ31" s="32">
        <v>119</v>
      </c>
      <c r="CK31" s="66">
        <f t="shared" si="15"/>
        <v>142</v>
      </c>
      <c r="CL31" s="71">
        <f t="shared" si="16"/>
        <v>14.89966442575134</v>
      </c>
      <c r="CM31" s="72">
        <f t="shared" si="17"/>
        <v>5.2678268764263692</v>
      </c>
      <c r="CN31" s="90"/>
      <c r="CO31" s="83">
        <v>140</v>
      </c>
      <c r="CP31" s="32"/>
      <c r="CQ31" s="83">
        <v>168</v>
      </c>
      <c r="CR31" s="16">
        <v>177</v>
      </c>
      <c r="CS31" s="16">
        <v>139</v>
      </c>
      <c r="CT31" s="16">
        <v>147</v>
      </c>
      <c r="CU31" s="16">
        <v>155</v>
      </c>
      <c r="CV31" s="16">
        <v>149</v>
      </c>
      <c r="CW31" s="16">
        <v>181</v>
      </c>
      <c r="CX31" s="16">
        <v>188</v>
      </c>
      <c r="CY31" s="32">
        <v>114</v>
      </c>
      <c r="CZ31" s="66">
        <f t="shared" si="18"/>
        <v>157.55555555555554</v>
      </c>
      <c r="DA31" s="71">
        <f t="shared" si="19"/>
        <v>23.442008825563082</v>
      </c>
      <c r="DB31" s="72">
        <f t="shared" si="20"/>
        <v>7.8140029418543611</v>
      </c>
      <c r="DC31" s="90"/>
      <c r="DD31" s="83">
        <v>140</v>
      </c>
      <c r="DE31" s="32"/>
      <c r="DF31" s="83">
        <v>137</v>
      </c>
      <c r="DG31" s="16">
        <v>162</v>
      </c>
      <c r="DH31" s="16">
        <v>124</v>
      </c>
      <c r="DI31" s="16">
        <v>152</v>
      </c>
      <c r="DJ31" s="16">
        <v>146</v>
      </c>
      <c r="DK31" s="16">
        <v>161</v>
      </c>
      <c r="DL31" s="16">
        <v>166</v>
      </c>
      <c r="DM31" s="16">
        <v>193</v>
      </c>
      <c r="DN31" s="32">
        <v>121</v>
      </c>
      <c r="DO31" s="66">
        <f t="shared" si="21"/>
        <v>151.33333333333334</v>
      </c>
      <c r="DP31" s="71">
        <f t="shared" si="22"/>
        <v>22.527760652137619</v>
      </c>
      <c r="DQ31" s="72">
        <f t="shared" si="23"/>
        <v>7.5092535507125397</v>
      </c>
    </row>
    <row r="32" spans="3:121" x14ac:dyDescent="0.25">
      <c r="C32" s="83">
        <v>150</v>
      </c>
      <c r="D32" s="32"/>
      <c r="E32" s="83">
        <v>179</v>
      </c>
      <c r="F32" s="16">
        <v>171</v>
      </c>
      <c r="G32" s="16">
        <v>147</v>
      </c>
      <c r="H32" s="16">
        <v>164</v>
      </c>
      <c r="I32" s="16" t="s">
        <v>10</v>
      </c>
      <c r="J32" s="16">
        <v>176</v>
      </c>
      <c r="K32" s="16">
        <v>174</v>
      </c>
      <c r="L32" s="16">
        <v>178</v>
      </c>
      <c r="M32" s="32">
        <v>129</v>
      </c>
      <c r="N32" s="66">
        <f t="shared" si="0"/>
        <v>164.75</v>
      </c>
      <c r="O32" s="71">
        <f t="shared" si="1"/>
        <v>17.822537898482842</v>
      </c>
      <c r="P32" s="72">
        <f t="shared" si="2"/>
        <v>6.3012187029857287</v>
      </c>
      <c r="Q32" s="90"/>
      <c r="R32" s="83">
        <v>150</v>
      </c>
      <c r="S32" s="32"/>
      <c r="T32" s="83">
        <v>180</v>
      </c>
      <c r="U32" s="16">
        <v>182</v>
      </c>
      <c r="V32" s="16">
        <v>141</v>
      </c>
      <c r="W32" s="16">
        <v>155</v>
      </c>
      <c r="X32" s="16" t="s">
        <v>10</v>
      </c>
      <c r="Y32" s="16">
        <v>180</v>
      </c>
      <c r="Z32" s="16">
        <v>180</v>
      </c>
      <c r="AA32" s="16">
        <v>161</v>
      </c>
      <c r="AB32" s="32">
        <v>135</v>
      </c>
      <c r="AC32" s="66">
        <f t="shared" si="3"/>
        <v>164.25</v>
      </c>
      <c r="AD32" s="71">
        <f t="shared" si="4"/>
        <v>19.091883092036785</v>
      </c>
      <c r="AE32" s="72">
        <f t="shared" si="5"/>
        <v>6.75</v>
      </c>
      <c r="AF32" s="90"/>
      <c r="AG32" s="83">
        <v>150</v>
      </c>
      <c r="AH32" s="32"/>
      <c r="AI32" s="83">
        <v>187</v>
      </c>
      <c r="AJ32" s="16">
        <v>172</v>
      </c>
      <c r="AK32" s="16">
        <v>141</v>
      </c>
      <c r="AL32" s="16" t="s">
        <v>10</v>
      </c>
      <c r="AM32" s="16" t="s">
        <v>10</v>
      </c>
      <c r="AN32" s="16">
        <v>171</v>
      </c>
      <c r="AO32" s="16">
        <v>179</v>
      </c>
      <c r="AP32" s="16">
        <v>165</v>
      </c>
      <c r="AQ32" s="32">
        <v>129</v>
      </c>
      <c r="AR32" s="66">
        <f t="shared" si="6"/>
        <v>163.42857142857142</v>
      </c>
      <c r="AS32" s="71">
        <f t="shared" si="7"/>
        <v>20.895431261858377</v>
      </c>
      <c r="AT32" s="72">
        <f t="shared" si="8"/>
        <v>7.897730665188833</v>
      </c>
      <c r="AU32" s="90"/>
      <c r="AV32" s="83">
        <v>150</v>
      </c>
      <c r="AW32" s="32"/>
      <c r="AX32" s="83">
        <v>190</v>
      </c>
      <c r="AY32" s="16">
        <v>174</v>
      </c>
      <c r="AZ32" s="16">
        <v>147</v>
      </c>
      <c r="BA32" s="16" t="s">
        <v>10</v>
      </c>
      <c r="BB32" s="16" t="s">
        <v>10</v>
      </c>
      <c r="BC32" s="16">
        <v>149</v>
      </c>
      <c r="BD32" s="16">
        <v>177</v>
      </c>
      <c r="BE32" s="16">
        <v>149</v>
      </c>
      <c r="BF32" s="32">
        <v>120</v>
      </c>
      <c r="BG32" s="66">
        <f t="shared" si="9"/>
        <v>158</v>
      </c>
      <c r="BH32" s="71">
        <f t="shared" si="10"/>
        <v>23.692474191889147</v>
      </c>
      <c r="BI32" s="72">
        <f t="shared" si="11"/>
        <v>8.9549135222220979</v>
      </c>
      <c r="BJ32" s="90"/>
      <c r="BK32" s="83">
        <v>150</v>
      </c>
      <c r="BL32" s="32"/>
      <c r="BM32" s="83">
        <v>151</v>
      </c>
      <c r="BN32" s="16">
        <v>163</v>
      </c>
      <c r="BO32" s="16">
        <v>134</v>
      </c>
      <c r="BP32" s="16">
        <v>161</v>
      </c>
      <c r="BQ32" s="16" t="s">
        <v>10</v>
      </c>
      <c r="BR32" s="16">
        <v>118</v>
      </c>
      <c r="BS32" s="16">
        <v>167</v>
      </c>
      <c r="BT32" s="16">
        <v>182</v>
      </c>
      <c r="BU32" s="32">
        <v>126</v>
      </c>
      <c r="BV32" s="66">
        <f t="shared" si="12"/>
        <v>150.25</v>
      </c>
      <c r="BW32" s="71">
        <f t="shared" si="13"/>
        <v>22.230930833284642</v>
      </c>
      <c r="BX32" s="72">
        <f t="shared" si="14"/>
        <v>7.8598209721523373</v>
      </c>
      <c r="BY32" s="90"/>
      <c r="BZ32" s="83">
        <v>150</v>
      </c>
      <c r="CA32" s="32"/>
      <c r="CB32" s="83">
        <v>138</v>
      </c>
      <c r="CC32" s="16">
        <v>158</v>
      </c>
      <c r="CD32" s="16">
        <v>125</v>
      </c>
      <c r="CE32" s="16">
        <v>161</v>
      </c>
      <c r="CF32" s="16" t="s">
        <v>10</v>
      </c>
      <c r="CG32" s="16">
        <v>140</v>
      </c>
      <c r="CH32" s="16">
        <v>162</v>
      </c>
      <c r="CI32" s="16">
        <v>164</v>
      </c>
      <c r="CJ32" s="32">
        <v>117</v>
      </c>
      <c r="CK32" s="66">
        <f t="shared" si="15"/>
        <v>145.625</v>
      </c>
      <c r="CL32" s="71">
        <f t="shared" si="16"/>
        <v>18.24388351514791</v>
      </c>
      <c r="CM32" s="72">
        <f t="shared" si="17"/>
        <v>6.450186874369277</v>
      </c>
      <c r="CN32" s="90"/>
      <c r="CO32" s="83">
        <v>150</v>
      </c>
      <c r="CP32" s="32"/>
      <c r="CQ32" s="83">
        <v>173</v>
      </c>
      <c r="CR32" s="16">
        <v>182</v>
      </c>
      <c r="CS32" s="16">
        <v>139</v>
      </c>
      <c r="CT32" s="16">
        <v>149</v>
      </c>
      <c r="CU32" s="16">
        <v>157</v>
      </c>
      <c r="CV32" s="16">
        <v>155</v>
      </c>
      <c r="CW32" s="16">
        <v>184</v>
      </c>
      <c r="CX32" s="16">
        <v>204</v>
      </c>
      <c r="CY32" s="32">
        <v>117</v>
      </c>
      <c r="CZ32" s="66">
        <f t="shared" si="18"/>
        <v>162.22222222222223</v>
      </c>
      <c r="DA32" s="71">
        <f t="shared" si="19"/>
        <v>26.376020254095295</v>
      </c>
      <c r="DB32" s="72">
        <f t="shared" si="20"/>
        <v>8.7920067513650988</v>
      </c>
      <c r="DC32" s="90"/>
      <c r="DD32" s="83">
        <v>150</v>
      </c>
      <c r="DE32" s="32"/>
      <c r="DF32" s="83">
        <v>143</v>
      </c>
      <c r="DG32" s="16">
        <v>169</v>
      </c>
      <c r="DH32" s="16">
        <v>132</v>
      </c>
      <c r="DI32" s="16">
        <v>158</v>
      </c>
      <c r="DJ32" s="16">
        <v>153</v>
      </c>
      <c r="DK32" s="16">
        <v>163</v>
      </c>
      <c r="DL32" s="16">
        <v>175</v>
      </c>
      <c r="DM32" s="16">
        <v>202</v>
      </c>
      <c r="DN32" s="32">
        <v>118</v>
      </c>
      <c r="DO32" s="66">
        <f t="shared" si="21"/>
        <v>157</v>
      </c>
      <c r="DP32" s="71">
        <f t="shared" si="22"/>
        <v>24.718414188616549</v>
      </c>
      <c r="DQ32" s="72">
        <f t="shared" si="23"/>
        <v>8.2394713962055164</v>
      </c>
    </row>
    <row r="33" spans="3:121" x14ac:dyDescent="0.25">
      <c r="C33" s="83">
        <v>160</v>
      </c>
      <c r="D33" s="32"/>
      <c r="E33" s="83">
        <v>187</v>
      </c>
      <c r="F33" s="16">
        <v>176</v>
      </c>
      <c r="G33" s="16">
        <v>152</v>
      </c>
      <c r="H33" s="16">
        <v>175</v>
      </c>
      <c r="I33" s="16" t="s">
        <v>10</v>
      </c>
      <c r="J33" s="16">
        <v>185</v>
      </c>
      <c r="K33" s="16">
        <v>176</v>
      </c>
      <c r="L33" s="16">
        <v>182</v>
      </c>
      <c r="M33" s="32">
        <v>127</v>
      </c>
      <c r="N33" s="66">
        <f t="shared" si="0"/>
        <v>170</v>
      </c>
      <c r="O33" s="71">
        <f t="shared" si="1"/>
        <v>20.452034477912321</v>
      </c>
      <c r="P33" s="72">
        <f t="shared" si="2"/>
        <v>7.2308861341964361</v>
      </c>
      <c r="Q33" s="90"/>
      <c r="R33" s="83">
        <v>160</v>
      </c>
      <c r="S33" s="32"/>
      <c r="T33" s="83">
        <v>184</v>
      </c>
      <c r="U33" s="16">
        <v>189</v>
      </c>
      <c r="V33" s="16">
        <v>148</v>
      </c>
      <c r="W33" s="16">
        <v>160</v>
      </c>
      <c r="X33" s="16" t="s">
        <v>10</v>
      </c>
      <c r="Y33" s="16">
        <v>190</v>
      </c>
      <c r="Z33" s="16">
        <v>180</v>
      </c>
      <c r="AA33" s="16">
        <v>167</v>
      </c>
      <c r="AB33" s="32">
        <v>141</v>
      </c>
      <c r="AC33" s="66">
        <f t="shared" si="3"/>
        <v>169.875</v>
      </c>
      <c r="AD33" s="71">
        <f t="shared" si="4"/>
        <v>18.863702863284445</v>
      </c>
      <c r="AE33" s="72">
        <f t="shared" si="5"/>
        <v>6.6693261064582616</v>
      </c>
      <c r="AF33" s="90"/>
      <c r="AG33" s="83">
        <v>160</v>
      </c>
      <c r="AH33" s="32"/>
      <c r="AI33" s="83">
        <v>191</v>
      </c>
      <c r="AJ33" s="16">
        <v>176</v>
      </c>
      <c r="AK33" s="16">
        <v>143</v>
      </c>
      <c r="AL33" s="16" t="s">
        <v>10</v>
      </c>
      <c r="AM33" s="16" t="s">
        <v>10</v>
      </c>
      <c r="AN33" s="16">
        <v>173</v>
      </c>
      <c r="AO33" s="16">
        <v>183</v>
      </c>
      <c r="AP33" s="16">
        <v>176</v>
      </c>
      <c r="AQ33" s="32">
        <v>128</v>
      </c>
      <c r="AR33" s="66">
        <f t="shared" si="6"/>
        <v>167.14285714285714</v>
      </c>
      <c r="AS33" s="71">
        <f t="shared" si="7"/>
        <v>22.828553549072158</v>
      </c>
      <c r="AT33" s="72">
        <f t="shared" si="8"/>
        <v>8.628382211737982</v>
      </c>
      <c r="AU33" s="90"/>
      <c r="AV33" s="83">
        <v>160</v>
      </c>
      <c r="AW33" s="32"/>
      <c r="AX33" s="83">
        <v>196</v>
      </c>
      <c r="AY33" s="16">
        <v>176</v>
      </c>
      <c r="AZ33" s="16">
        <v>149</v>
      </c>
      <c r="BA33" s="16" t="s">
        <v>10</v>
      </c>
      <c r="BB33" s="16" t="s">
        <v>10</v>
      </c>
      <c r="BC33" s="16">
        <v>140</v>
      </c>
      <c r="BD33" s="16">
        <v>175</v>
      </c>
      <c r="BE33" s="16">
        <v>157</v>
      </c>
      <c r="BF33" s="32">
        <v>117</v>
      </c>
      <c r="BG33" s="66">
        <f t="shared" si="9"/>
        <v>158.57142857142858</v>
      </c>
      <c r="BH33" s="71">
        <f t="shared" si="10"/>
        <v>26.273288988737498</v>
      </c>
      <c r="BI33" s="72">
        <f t="shared" si="11"/>
        <v>9.9303698268473006</v>
      </c>
      <c r="BJ33" s="90"/>
      <c r="BK33" s="83">
        <v>160</v>
      </c>
      <c r="BL33" s="32"/>
      <c r="BM33" s="83">
        <v>152</v>
      </c>
      <c r="BN33" s="16">
        <v>168</v>
      </c>
      <c r="BO33" s="16">
        <v>139</v>
      </c>
      <c r="BP33" s="16">
        <v>164</v>
      </c>
      <c r="BQ33" s="16" t="s">
        <v>10</v>
      </c>
      <c r="BR33" s="16">
        <v>119</v>
      </c>
      <c r="BS33" s="16">
        <v>170</v>
      </c>
      <c r="BT33" s="16">
        <v>194</v>
      </c>
      <c r="BU33" s="32">
        <v>127</v>
      </c>
      <c r="BV33" s="66">
        <f t="shared" si="12"/>
        <v>154.125</v>
      </c>
      <c r="BW33" s="71">
        <f t="shared" si="13"/>
        <v>24.885093070809624</v>
      </c>
      <c r="BX33" s="72">
        <f t="shared" si="14"/>
        <v>8.7982090304139255</v>
      </c>
      <c r="BY33" s="90"/>
      <c r="BZ33" s="83">
        <v>160</v>
      </c>
      <c r="CA33" s="32"/>
      <c r="CB33" s="83">
        <v>148</v>
      </c>
      <c r="CC33" s="16">
        <v>165</v>
      </c>
      <c r="CD33" s="16">
        <v>127</v>
      </c>
      <c r="CE33" s="16">
        <v>167</v>
      </c>
      <c r="CF33" s="16" t="s">
        <v>10</v>
      </c>
      <c r="CG33" s="16">
        <v>141</v>
      </c>
      <c r="CH33" s="16">
        <v>170</v>
      </c>
      <c r="CI33" s="16">
        <v>172</v>
      </c>
      <c r="CJ33" s="32">
        <v>115</v>
      </c>
      <c r="CK33" s="66">
        <f t="shared" si="15"/>
        <v>150.625</v>
      </c>
      <c r="CL33" s="71">
        <f t="shared" si="16"/>
        <v>21.493769861453874</v>
      </c>
      <c r="CM33" s="72">
        <f t="shared" si="17"/>
        <v>7.5991952111485368</v>
      </c>
      <c r="CN33" s="90"/>
      <c r="CO33" s="83">
        <v>160</v>
      </c>
      <c r="CP33" s="32"/>
      <c r="CQ33" s="83">
        <v>176</v>
      </c>
      <c r="CR33" s="16">
        <v>189</v>
      </c>
      <c r="CS33" s="16">
        <v>141</v>
      </c>
      <c r="CT33" s="16">
        <v>153</v>
      </c>
      <c r="CU33" s="16">
        <v>156</v>
      </c>
      <c r="CV33" s="16">
        <v>159</v>
      </c>
      <c r="CW33" s="16">
        <v>190</v>
      </c>
      <c r="CX33" s="16">
        <v>205</v>
      </c>
      <c r="CY33" s="32">
        <v>114</v>
      </c>
      <c r="CZ33" s="66">
        <f t="shared" si="18"/>
        <v>164.77777777777777</v>
      </c>
      <c r="DA33" s="71">
        <f t="shared" si="19"/>
        <v>28.194759166278494</v>
      </c>
      <c r="DB33" s="72">
        <f t="shared" si="20"/>
        <v>9.3982530554261654</v>
      </c>
      <c r="DC33" s="90"/>
      <c r="DD33" s="83">
        <v>160</v>
      </c>
      <c r="DE33" s="32"/>
      <c r="DF33" s="83">
        <v>148</v>
      </c>
      <c r="DG33" s="16">
        <v>180</v>
      </c>
      <c r="DH33" s="16">
        <v>136</v>
      </c>
      <c r="DI33" s="16">
        <v>165</v>
      </c>
      <c r="DJ33" s="16">
        <v>153</v>
      </c>
      <c r="DK33" s="16">
        <v>161</v>
      </c>
      <c r="DL33" s="16">
        <v>178</v>
      </c>
      <c r="DM33" s="16">
        <v>208</v>
      </c>
      <c r="DN33" s="32">
        <v>116</v>
      </c>
      <c r="DO33" s="66">
        <f t="shared" si="21"/>
        <v>160.55555555555554</v>
      </c>
      <c r="DP33" s="71">
        <f t="shared" si="22"/>
        <v>26.824014945152737</v>
      </c>
      <c r="DQ33" s="72">
        <f t="shared" si="23"/>
        <v>8.9413383150509116</v>
      </c>
    </row>
    <row r="34" spans="3:121" x14ac:dyDescent="0.25">
      <c r="C34" s="83">
        <v>170</v>
      </c>
      <c r="D34" s="32"/>
      <c r="E34" s="83">
        <v>201</v>
      </c>
      <c r="F34" s="16">
        <v>180</v>
      </c>
      <c r="G34" s="16">
        <v>162</v>
      </c>
      <c r="H34" s="16">
        <v>188</v>
      </c>
      <c r="I34" s="16" t="s">
        <v>10</v>
      </c>
      <c r="J34" s="16">
        <v>198</v>
      </c>
      <c r="K34" s="16">
        <v>198</v>
      </c>
      <c r="L34" s="16">
        <v>201</v>
      </c>
      <c r="M34" s="32">
        <v>134</v>
      </c>
      <c r="N34" s="66">
        <f t="shared" si="0"/>
        <v>182.75</v>
      </c>
      <c r="O34" s="71">
        <f t="shared" si="1"/>
        <v>23.825256706756743</v>
      </c>
      <c r="P34" s="72">
        <f t="shared" si="2"/>
        <v>8.4235002904289811</v>
      </c>
      <c r="Q34" s="90"/>
      <c r="R34" s="83">
        <v>170</v>
      </c>
      <c r="S34" s="32"/>
      <c r="T34" s="83">
        <v>201</v>
      </c>
      <c r="U34" s="16">
        <v>206</v>
      </c>
      <c r="V34" s="16">
        <v>154</v>
      </c>
      <c r="W34" s="16">
        <v>168</v>
      </c>
      <c r="X34" s="16" t="s">
        <v>10</v>
      </c>
      <c r="Y34" s="16">
        <v>210</v>
      </c>
      <c r="Z34" s="16">
        <v>193</v>
      </c>
      <c r="AA34" s="16">
        <v>184</v>
      </c>
      <c r="AB34" s="32">
        <v>154</v>
      </c>
      <c r="AC34" s="66">
        <f t="shared" si="3"/>
        <v>183.75</v>
      </c>
      <c r="AD34" s="71">
        <f t="shared" si="4"/>
        <v>22.632151592685254</v>
      </c>
      <c r="AE34" s="72">
        <f t="shared" si="5"/>
        <v>8.0016739320148318</v>
      </c>
      <c r="AF34" s="90"/>
      <c r="AG34" s="83">
        <v>170</v>
      </c>
      <c r="AH34" s="32"/>
      <c r="AI34" s="83">
        <v>205</v>
      </c>
      <c r="AJ34" s="16">
        <v>195</v>
      </c>
      <c r="AK34" s="16">
        <v>154</v>
      </c>
      <c r="AL34" s="16" t="s">
        <v>10</v>
      </c>
      <c r="AM34" s="16" t="s">
        <v>10</v>
      </c>
      <c r="AN34" s="16">
        <v>188</v>
      </c>
      <c r="AO34" s="16">
        <v>198</v>
      </c>
      <c r="AP34" s="16">
        <v>188</v>
      </c>
      <c r="AQ34" s="32">
        <v>132</v>
      </c>
      <c r="AR34" s="66">
        <f t="shared" si="6"/>
        <v>180</v>
      </c>
      <c r="AS34" s="71">
        <f t="shared" si="7"/>
        <v>26.714540360385516</v>
      </c>
      <c r="AT34" s="72">
        <f t="shared" si="8"/>
        <v>10.097147168996843</v>
      </c>
      <c r="AU34" s="90"/>
      <c r="AV34" s="83">
        <v>170</v>
      </c>
      <c r="AW34" s="32"/>
      <c r="AX34" s="83">
        <v>200</v>
      </c>
      <c r="AY34" s="16">
        <v>197</v>
      </c>
      <c r="AZ34" s="16">
        <v>157</v>
      </c>
      <c r="BA34" s="16" t="s">
        <v>10</v>
      </c>
      <c r="BB34" s="16" t="s">
        <v>10</v>
      </c>
      <c r="BC34" s="16">
        <v>148</v>
      </c>
      <c r="BD34" s="16">
        <v>186</v>
      </c>
      <c r="BE34" s="16">
        <v>167</v>
      </c>
      <c r="BF34" s="32">
        <v>128</v>
      </c>
      <c r="BG34" s="66">
        <f t="shared" si="9"/>
        <v>169</v>
      </c>
      <c r="BH34" s="71">
        <f t="shared" si="10"/>
        <v>26.783079235467557</v>
      </c>
      <c r="BI34" s="72">
        <f t="shared" si="11"/>
        <v>10.123052428797871</v>
      </c>
      <c r="BJ34" s="90"/>
      <c r="BK34" s="83">
        <v>170</v>
      </c>
      <c r="BL34" s="32"/>
      <c r="BM34" s="83">
        <v>168</v>
      </c>
      <c r="BN34" s="16">
        <v>182</v>
      </c>
      <c r="BO34" s="16">
        <v>150</v>
      </c>
      <c r="BP34" s="16">
        <v>178</v>
      </c>
      <c r="BQ34" s="16" t="s">
        <v>10</v>
      </c>
      <c r="BR34" s="16">
        <v>131</v>
      </c>
      <c r="BS34" s="16">
        <v>185</v>
      </c>
      <c r="BT34" s="16">
        <v>202</v>
      </c>
      <c r="BU34" s="32">
        <v>138</v>
      </c>
      <c r="BV34" s="66">
        <f t="shared" si="12"/>
        <v>166.75</v>
      </c>
      <c r="BW34" s="71">
        <f t="shared" si="13"/>
        <v>24.846672671751097</v>
      </c>
      <c r="BX34" s="72">
        <f t="shared" si="14"/>
        <v>8.7846253680588369</v>
      </c>
      <c r="BY34" s="90"/>
      <c r="BZ34" s="83">
        <v>170</v>
      </c>
      <c r="CA34" s="32"/>
      <c r="CB34" s="83">
        <v>161</v>
      </c>
      <c r="CC34" s="16">
        <v>185</v>
      </c>
      <c r="CD34" s="16">
        <v>140</v>
      </c>
      <c r="CE34" s="16">
        <v>178</v>
      </c>
      <c r="CF34" s="16" t="s">
        <v>10</v>
      </c>
      <c r="CG34" s="16">
        <v>148</v>
      </c>
      <c r="CH34" s="16">
        <v>184</v>
      </c>
      <c r="CI34" s="16">
        <v>187</v>
      </c>
      <c r="CJ34" s="32">
        <v>121</v>
      </c>
      <c r="CK34" s="66">
        <f t="shared" si="15"/>
        <v>163</v>
      </c>
      <c r="CL34" s="71">
        <f t="shared" si="16"/>
        <v>24.634470622628424</v>
      </c>
      <c r="CM34" s="72">
        <f t="shared" si="17"/>
        <v>8.7096006141006743</v>
      </c>
      <c r="CN34" s="90"/>
      <c r="CO34" s="83">
        <v>170</v>
      </c>
      <c r="CP34" s="32"/>
      <c r="CQ34" s="83">
        <v>193</v>
      </c>
      <c r="CR34" s="16">
        <v>202</v>
      </c>
      <c r="CS34" s="16">
        <v>147</v>
      </c>
      <c r="CT34" s="16">
        <v>163</v>
      </c>
      <c r="CU34" s="16">
        <v>162</v>
      </c>
      <c r="CV34" s="16">
        <v>174</v>
      </c>
      <c r="CW34" s="16">
        <v>204</v>
      </c>
      <c r="CX34" s="16">
        <v>227</v>
      </c>
      <c r="CY34" s="32">
        <v>124</v>
      </c>
      <c r="CZ34" s="66">
        <f t="shared" si="18"/>
        <v>177.33333333333334</v>
      </c>
      <c r="DA34" s="71">
        <f t="shared" si="19"/>
        <v>32.109188716004645</v>
      </c>
      <c r="DB34" s="72">
        <f t="shared" si="20"/>
        <v>10.703062905334882</v>
      </c>
      <c r="DC34" s="90"/>
      <c r="DD34" s="83">
        <v>170</v>
      </c>
      <c r="DE34" s="32"/>
      <c r="DF34" s="83">
        <v>137</v>
      </c>
      <c r="DG34" s="16">
        <v>197</v>
      </c>
      <c r="DH34" s="16">
        <v>140</v>
      </c>
      <c r="DI34" s="16">
        <v>180</v>
      </c>
      <c r="DJ34" s="16">
        <v>158</v>
      </c>
      <c r="DK34" s="16">
        <v>167</v>
      </c>
      <c r="DL34" s="16">
        <v>193</v>
      </c>
      <c r="DM34" s="16">
        <v>230</v>
      </c>
      <c r="DN34" s="32">
        <v>126</v>
      </c>
      <c r="DO34" s="66">
        <f t="shared" si="21"/>
        <v>169.77777777777777</v>
      </c>
      <c r="DP34" s="71">
        <f t="shared" si="22"/>
        <v>33.607208221517674</v>
      </c>
      <c r="DQ34" s="72">
        <f t="shared" si="23"/>
        <v>11.202402740505891</v>
      </c>
    </row>
    <row r="35" spans="3:121" x14ac:dyDescent="0.25">
      <c r="C35" s="83">
        <v>180</v>
      </c>
      <c r="D35" s="32"/>
      <c r="E35" s="83">
        <v>214</v>
      </c>
      <c r="F35" s="16">
        <v>194</v>
      </c>
      <c r="G35" s="16">
        <v>171</v>
      </c>
      <c r="H35" s="16">
        <v>197</v>
      </c>
      <c r="I35" s="16" t="s">
        <v>10</v>
      </c>
      <c r="J35" s="16">
        <v>220</v>
      </c>
      <c r="K35" s="16">
        <v>202</v>
      </c>
      <c r="L35" s="16">
        <v>208</v>
      </c>
      <c r="M35" s="32">
        <v>139</v>
      </c>
      <c r="N35" s="66">
        <f t="shared" si="0"/>
        <v>193.125</v>
      </c>
      <c r="O35" s="71">
        <f t="shared" si="1"/>
        <v>26.438270421060885</v>
      </c>
      <c r="P35" s="72">
        <f t="shared" si="2"/>
        <v>9.347340148787934</v>
      </c>
      <c r="Q35" s="90"/>
      <c r="R35" s="83">
        <v>180</v>
      </c>
      <c r="S35" s="32"/>
      <c r="T35" s="83">
        <v>211</v>
      </c>
      <c r="U35" s="16">
        <v>222</v>
      </c>
      <c r="V35" s="16">
        <v>160</v>
      </c>
      <c r="W35" s="16">
        <v>181</v>
      </c>
      <c r="X35" s="16" t="s">
        <v>10</v>
      </c>
      <c r="Y35" s="16">
        <v>215</v>
      </c>
      <c r="Z35" s="16">
        <v>200</v>
      </c>
      <c r="AA35" s="16">
        <v>194</v>
      </c>
      <c r="AB35" s="32">
        <v>166</v>
      </c>
      <c r="AC35" s="66">
        <f t="shared" si="3"/>
        <v>193.625</v>
      </c>
      <c r="AD35" s="71">
        <f t="shared" si="4"/>
        <v>22.859430689073854</v>
      </c>
      <c r="AE35" s="72">
        <f t="shared" si="5"/>
        <v>8.0820292271539973</v>
      </c>
      <c r="AF35" s="90"/>
      <c r="AG35" s="83">
        <v>180</v>
      </c>
      <c r="AH35" s="32"/>
      <c r="AI35" s="83">
        <v>230</v>
      </c>
      <c r="AJ35" s="16">
        <v>206</v>
      </c>
      <c r="AK35" s="16">
        <v>162</v>
      </c>
      <c r="AL35" s="16" t="s">
        <v>10</v>
      </c>
      <c r="AM35" s="16" t="s">
        <v>10</v>
      </c>
      <c r="AN35" s="16">
        <v>204</v>
      </c>
      <c r="AO35" s="16">
        <v>204</v>
      </c>
      <c r="AP35" s="16">
        <v>191</v>
      </c>
      <c r="AQ35" s="32">
        <v>136</v>
      </c>
      <c r="AR35" s="66">
        <f t="shared" si="6"/>
        <v>190.42857142857142</v>
      </c>
      <c r="AS35" s="71">
        <f t="shared" si="7"/>
        <v>31.484690157054349</v>
      </c>
      <c r="AT35" s="72">
        <f t="shared" si="8"/>
        <v>11.900094323069849</v>
      </c>
      <c r="AU35" s="90"/>
      <c r="AV35" s="83">
        <v>180</v>
      </c>
      <c r="AW35" s="32"/>
      <c r="AX35" s="83">
        <v>200</v>
      </c>
      <c r="AY35" s="16">
        <v>208</v>
      </c>
      <c r="AZ35" s="16">
        <v>164</v>
      </c>
      <c r="BA35" s="16" t="s">
        <v>10</v>
      </c>
      <c r="BB35" s="16" t="s">
        <v>10</v>
      </c>
      <c r="BC35" s="16">
        <v>161</v>
      </c>
      <c r="BD35" s="16">
        <v>191</v>
      </c>
      <c r="BE35" s="16">
        <v>183</v>
      </c>
      <c r="BF35" s="32">
        <v>129</v>
      </c>
      <c r="BG35" s="66">
        <f t="shared" si="9"/>
        <v>176.57142857142858</v>
      </c>
      <c r="BH35" s="71">
        <f t="shared" si="10"/>
        <v>27.232683445063731</v>
      </c>
      <c r="BI35" s="72">
        <f t="shared" si="11"/>
        <v>10.29298684694062</v>
      </c>
      <c r="BJ35" s="90"/>
      <c r="BK35" s="83">
        <v>180</v>
      </c>
      <c r="BL35" s="32"/>
      <c r="BM35" s="83">
        <v>182</v>
      </c>
      <c r="BN35" s="16">
        <v>189</v>
      </c>
      <c r="BO35" s="16">
        <v>161</v>
      </c>
      <c r="BP35" s="16">
        <v>186</v>
      </c>
      <c r="BQ35" s="16" t="s">
        <v>10</v>
      </c>
      <c r="BR35" s="16">
        <v>132</v>
      </c>
      <c r="BS35" s="16">
        <v>190</v>
      </c>
      <c r="BT35" s="16">
        <v>210</v>
      </c>
      <c r="BU35" s="32">
        <v>140</v>
      </c>
      <c r="BV35" s="66">
        <f t="shared" si="12"/>
        <v>173.75</v>
      </c>
      <c r="BW35" s="71">
        <f t="shared" si="13"/>
        <v>26.921844555782471</v>
      </c>
      <c r="BX35" s="72">
        <f t="shared" si="14"/>
        <v>9.5183094237219592</v>
      </c>
      <c r="BY35" s="90"/>
      <c r="BZ35" s="83">
        <v>180</v>
      </c>
      <c r="CA35" s="32"/>
      <c r="CB35" s="83">
        <v>176</v>
      </c>
      <c r="CC35" s="16">
        <v>188</v>
      </c>
      <c r="CD35" s="16">
        <v>144</v>
      </c>
      <c r="CE35" s="16">
        <v>187</v>
      </c>
      <c r="CF35" s="16" t="s">
        <v>10</v>
      </c>
      <c r="CG35" s="16">
        <v>158</v>
      </c>
      <c r="CH35" s="16">
        <v>200</v>
      </c>
      <c r="CI35" s="16">
        <v>199</v>
      </c>
      <c r="CJ35" s="32">
        <v>127</v>
      </c>
      <c r="CK35" s="66">
        <f t="shared" si="15"/>
        <v>172.375</v>
      </c>
      <c r="CL35" s="71">
        <f t="shared" si="16"/>
        <v>26.763180998208288</v>
      </c>
      <c r="CM35" s="72">
        <f t="shared" si="17"/>
        <v>9.4622133849780159</v>
      </c>
      <c r="CN35" s="90"/>
      <c r="CO35" s="83">
        <v>180</v>
      </c>
      <c r="CP35" s="32"/>
      <c r="CQ35" s="83">
        <v>214</v>
      </c>
      <c r="CR35" s="16">
        <v>214</v>
      </c>
      <c r="CS35" s="16">
        <v>158</v>
      </c>
      <c r="CT35" s="16">
        <v>168</v>
      </c>
      <c r="CU35" s="16">
        <v>168</v>
      </c>
      <c r="CV35" s="16">
        <v>188</v>
      </c>
      <c r="CW35" s="16">
        <v>219</v>
      </c>
      <c r="CX35" s="16">
        <v>236</v>
      </c>
      <c r="CY35" s="32">
        <v>128</v>
      </c>
      <c r="CZ35" s="66">
        <f t="shared" si="18"/>
        <v>188.11111111111111</v>
      </c>
      <c r="DA35" s="71">
        <f t="shared" si="19"/>
        <v>35.208111439142961</v>
      </c>
      <c r="DB35" s="72">
        <f t="shared" si="20"/>
        <v>11.736037146380987</v>
      </c>
      <c r="DC35" s="90"/>
      <c r="DD35" s="83">
        <v>180</v>
      </c>
      <c r="DE35" s="32"/>
      <c r="DF35" s="83">
        <v>136</v>
      </c>
      <c r="DG35" s="16">
        <v>212</v>
      </c>
      <c r="DH35" s="16">
        <v>154</v>
      </c>
      <c r="DI35" s="16">
        <v>188</v>
      </c>
      <c r="DJ35" s="16">
        <v>168</v>
      </c>
      <c r="DK35" s="16">
        <v>179</v>
      </c>
      <c r="DL35" s="16">
        <v>206</v>
      </c>
      <c r="DM35" s="16">
        <v>242</v>
      </c>
      <c r="DN35" s="32">
        <v>125</v>
      </c>
      <c r="DO35" s="66">
        <f t="shared" si="21"/>
        <v>178.88888888888889</v>
      </c>
      <c r="DP35" s="71">
        <f t="shared" si="22"/>
        <v>37.714203042237408</v>
      </c>
      <c r="DQ35" s="72">
        <f t="shared" si="23"/>
        <v>12.571401014079136</v>
      </c>
    </row>
    <row r="36" spans="3:121" x14ac:dyDescent="0.25">
      <c r="C36" s="83">
        <v>190</v>
      </c>
      <c r="D36" s="32"/>
      <c r="E36" s="83">
        <v>225</v>
      </c>
      <c r="F36" s="16">
        <v>209</v>
      </c>
      <c r="G36" s="16">
        <v>183</v>
      </c>
      <c r="H36" s="16">
        <v>211</v>
      </c>
      <c r="I36" s="16" t="s">
        <v>10</v>
      </c>
      <c r="J36" s="16">
        <v>228</v>
      </c>
      <c r="K36" s="16">
        <v>212</v>
      </c>
      <c r="L36" s="16">
        <v>212</v>
      </c>
      <c r="M36" s="32">
        <v>142</v>
      </c>
      <c r="N36" s="66">
        <f t="shared" si="0"/>
        <v>202.75</v>
      </c>
      <c r="O36" s="71">
        <f t="shared" si="1"/>
        <v>28.008927148321835</v>
      </c>
      <c r="P36" s="72">
        <f t="shared" si="2"/>
        <v>9.902651160169178</v>
      </c>
      <c r="Q36" s="90"/>
      <c r="R36" s="83">
        <v>190</v>
      </c>
      <c r="S36" s="32"/>
      <c r="T36" s="83">
        <v>222</v>
      </c>
      <c r="U36" s="16">
        <v>235</v>
      </c>
      <c r="V36" s="16">
        <v>163</v>
      </c>
      <c r="W36" s="16">
        <v>192</v>
      </c>
      <c r="X36" s="16" t="s">
        <v>10</v>
      </c>
      <c r="Y36" s="16">
        <v>233</v>
      </c>
      <c r="Z36" s="16">
        <v>205</v>
      </c>
      <c r="AA36" s="16">
        <v>196</v>
      </c>
      <c r="AB36" s="32">
        <v>171</v>
      </c>
      <c r="AC36" s="66">
        <f t="shared" si="3"/>
        <v>202.125</v>
      </c>
      <c r="AD36" s="71">
        <f t="shared" si="4"/>
        <v>26.930797558610422</v>
      </c>
      <c r="AE36" s="72">
        <f t="shared" si="5"/>
        <v>9.5214747882277742</v>
      </c>
      <c r="AF36" s="90"/>
      <c r="AG36" s="83">
        <v>190</v>
      </c>
      <c r="AH36" s="32"/>
      <c r="AI36" s="83">
        <v>234</v>
      </c>
      <c r="AJ36" s="16">
        <v>217</v>
      </c>
      <c r="AK36" s="16">
        <v>165</v>
      </c>
      <c r="AL36" s="16" t="s">
        <v>10</v>
      </c>
      <c r="AM36" s="16" t="s">
        <v>10</v>
      </c>
      <c r="AN36" s="16">
        <v>219</v>
      </c>
      <c r="AO36" s="16">
        <v>215</v>
      </c>
      <c r="AP36" s="16">
        <v>197</v>
      </c>
      <c r="AQ36" s="32">
        <v>135</v>
      </c>
      <c r="AR36" s="66">
        <f t="shared" si="6"/>
        <v>197.42857142857142</v>
      </c>
      <c r="AS36" s="71">
        <f t="shared" si="7"/>
        <v>35.222422512073805</v>
      </c>
      <c r="AT36" s="72">
        <f t="shared" si="8"/>
        <v>13.312824362884317</v>
      </c>
      <c r="AU36" s="90"/>
      <c r="AV36" s="83">
        <v>190</v>
      </c>
      <c r="AW36" s="32"/>
      <c r="AX36" s="83">
        <v>204</v>
      </c>
      <c r="AY36" s="16">
        <v>220</v>
      </c>
      <c r="AZ36" s="16">
        <v>166</v>
      </c>
      <c r="BA36" s="16" t="s">
        <v>10</v>
      </c>
      <c r="BB36" s="16" t="s">
        <v>10</v>
      </c>
      <c r="BC36" s="16">
        <v>169</v>
      </c>
      <c r="BD36" s="16">
        <v>185</v>
      </c>
      <c r="BE36" s="16">
        <v>182</v>
      </c>
      <c r="BF36" s="32">
        <v>131</v>
      </c>
      <c r="BG36" s="66">
        <f t="shared" si="9"/>
        <v>179.57142857142858</v>
      </c>
      <c r="BH36" s="71">
        <f t="shared" si="10"/>
        <v>28.640630479891936</v>
      </c>
      <c r="BI36" s="72">
        <f t="shared" si="11"/>
        <v>10.825140805984367</v>
      </c>
      <c r="BJ36" s="90"/>
      <c r="BK36" s="83">
        <v>190</v>
      </c>
      <c r="BL36" s="32"/>
      <c r="BM36" s="83">
        <v>189</v>
      </c>
      <c r="BN36" s="16">
        <v>202</v>
      </c>
      <c r="BO36" s="16">
        <v>170</v>
      </c>
      <c r="BP36" s="16">
        <v>196</v>
      </c>
      <c r="BQ36" s="16" t="s">
        <v>10</v>
      </c>
      <c r="BR36" s="16">
        <v>131</v>
      </c>
      <c r="BS36" s="16">
        <v>199</v>
      </c>
      <c r="BT36" s="16">
        <v>223</v>
      </c>
      <c r="BU36" s="32">
        <v>138</v>
      </c>
      <c r="BV36" s="66">
        <f t="shared" si="12"/>
        <v>181</v>
      </c>
      <c r="BW36" s="71">
        <f t="shared" si="13"/>
        <v>32.266745375740285</v>
      </c>
      <c r="BX36" s="72">
        <f t="shared" si="14"/>
        <v>11.408017231002814</v>
      </c>
      <c r="BY36" s="90"/>
      <c r="BZ36" s="83">
        <v>190</v>
      </c>
      <c r="CA36" s="32"/>
      <c r="CB36" s="83">
        <v>178</v>
      </c>
      <c r="CC36" s="16">
        <v>202</v>
      </c>
      <c r="CD36" s="16">
        <v>151</v>
      </c>
      <c r="CE36" s="16">
        <v>191</v>
      </c>
      <c r="CF36" s="16" t="s">
        <v>10</v>
      </c>
      <c r="CG36" s="16">
        <v>148</v>
      </c>
      <c r="CH36" s="16">
        <v>207</v>
      </c>
      <c r="CI36" s="16">
        <v>206</v>
      </c>
      <c r="CJ36" s="32">
        <v>118</v>
      </c>
      <c r="CK36" s="66">
        <f t="shared" si="15"/>
        <v>175.125</v>
      </c>
      <c r="CL36" s="71">
        <f t="shared" si="16"/>
        <v>32.80434422450783</v>
      </c>
      <c r="CM36" s="72">
        <f t="shared" si="17"/>
        <v>11.59808712676362</v>
      </c>
      <c r="CN36" s="90"/>
      <c r="CO36" s="83">
        <v>190</v>
      </c>
      <c r="CP36" s="32"/>
      <c r="CQ36" s="83">
        <v>227</v>
      </c>
      <c r="CR36" s="16">
        <v>226</v>
      </c>
      <c r="CS36" s="16">
        <v>166</v>
      </c>
      <c r="CT36" s="16">
        <v>175</v>
      </c>
      <c r="CU36" s="16">
        <v>168</v>
      </c>
      <c r="CV36" s="16">
        <v>185</v>
      </c>
      <c r="CW36" s="16">
        <v>228</v>
      </c>
      <c r="CX36" s="16">
        <v>249</v>
      </c>
      <c r="CY36" s="32">
        <v>127</v>
      </c>
      <c r="CZ36" s="66">
        <f t="shared" si="18"/>
        <v>194.55555555555554</v>
      </c>
      <c r="DA36" s="71">
        <f t="shared" si="19"/>
        <v>39.815546935559993</v>
      </c>
      <c r="DB36" s="72">
        <f t="shared" si="20"/>
        <v>13.271848978519998</v>
      </c>
      <c r="DC36" s="90"/>
      <c r="DD36" s="83">
        <v>190</v>
      </c>
      <c r="DE36" s="32"/>
      <c r="DF36" s="83">
        <v>142</v>
      </c>
      <c r="DG36" s="16">
        <v>225</v>
      </c>
      <c r="DH36" s="16">
        <v>139</v>
      </c>
      <c r="DI36" s="16">
        <v>198</v>
      </c>
      <c r="DJ36" s="16">
        <v>171</v>
      </c>
      <c r="DK36" s="16">
        <v>184</v>
      </c>
      <c r="DL36" s="16">
        <v>210</v>
      </c>
      <c r="DM36" s="16">
        <v>259</v>
      </c>
      <c r="DN36" s="32">
        <v>129</v>
      </c>
      <c r="DO36" s="66">
        <f t="shared" si="21"/>
        <v>184.11111111111111</v>
      </c>
      <c r="DP36" s="71">
        <f t="shared" si="22"/>
        <v>43.532873912838667</v>
      </c>
      <c r="DQ36" s="72">
        <f t="shared" si="23"/>
        <v>14.510957970946222</v>
      </c>
    </row>
    <row r="37" spans="3:121" x14ac:dyDescent="0.25">
      <c r="C37" s="83">
        <v>200</v>
      </c>
      <c r="D37" s="32"/>
      <c r="E37" s="83">
        <v>241</v>
      </c>
      <c r="F37" s="16">
        <v>213</v>
      </c>
      <c r="G37" s="16">
        <v>192</v>
      </c>
      <c r="H37" s="16">
        <v>220</v>
      </c>
      <c r="I37" s="16" t="s">
        <v>10</v>
      </c>
      <c r="J37" s="16">
        <v>239</v>
      </c>
      <c r="K37" s="16">
        <v>217</v>
      </c>
      <c r="L37" s="16">
        <v>223</v>
      </c>
      <c r="M37" s="32">
        <v>146</v>
      </c>
      <c r="N37" s="66">
        <f t="shared" si="0"/>
        <v>211.375</v>
      </c>
      <c r="O37" s="71">
        <f t="shared" si="1"/>
        <v>30.55177104990338</v>
      </c>
      <c r="P37" s="72">
        <f t="shared" si="2"/>
        <v>10.801682243322762</v>
      </c>
      <c r="Q37" s="90"/>
      <c r="R37" s="83">
        <v>200</v>
      </c>
      <c r="S37" s="32"/>
      <c r="T37" s="83">
        <v>232</v>
      </c>
      <c r="U37" s="16">
        <v>240</v>
      </c>
      <c r="V37" s="16">
        <v>168</v>
      </c>
      <c r="W37" s="16">
        <v>201</v>
      </c>
      <c r="X37" s="16" t="s">
        <v>10</v>
      </c>
      <c r="Y37" s="16">
        <v>235</v>
      </c>
      <c r="Z37" s="16">
        <v>212</v>
      </c>
      <c r="AA37" s="16">
        <v>205</v>
      </c>
      <c r="AB37" s="32">
        <v>174</v>
      </c>
      <c r="AC37" s="66">
        <f t="shared" si="3"/>
        <v>208.375</v>
      </c>
      <c r="AD37" s="71">
        <f t="shared" si="4"/>
        <v>27.144783766209773</v>
      </c>
      <c r="AE37" s="72">
        <f t="shared" si="5"/>
        <v>9.597130337464721</v>
      </c>
      <c r="AF37" s="90"/>
      <c r="AG37" s="83">
        <v>200</v>
      </c>
      <c r="AH37" s="32"/>
      <c r="AI37" s="83">
        <v>245</v>
      </c>
      <c r="AJ37" s="16">
        <v>227</v>
      </c>
      <c r="AK37" s="16">
        <v>166</v>
      </c>
      <c r="AL37" s="16" t="s">
        <v>10</v>
      </c>
      <c r="AM37" s="16" t="s">
        <v>10</v>
      </c>
      <c r="AN37" s="16">
        <v>221</v>
      </c>
      <c r="AO37" s="16">
        <v>220</v>
      </c>
      <c r="AP37" s="16">
        <v>207</v>
      </c>
      <c r="AQ37" s="32">
        <v>136</v>
      </c>
      <c r="AR37" s="66">
        <f t="shared" si="6"/>
        <v>203.14285714285714</v>
      </c>
      <c r="AS37" s="71">
        <f t="shared" si="7"/>
        <v>38.355480144861438</v>
      </c>
      <c r="AT37" s="72">
        <f t="shared" si="8"/>
        <v>14.497008839968432</v>
      </c>
      <c r="AU37" s="90"/>
      <c r="AV37" s="83">
        <v>200</v>
      </c>
      <c r="AW37" s="32"/>
      <c r="AX37" s="83">
        <v>206</v>
      </c>
      <c r="AY37" s="16">
        <v>229</v>
      </c>
      <c r="AZ37" s="16">
        <v>168</v>
      </c>
      <c r="BA37" s="16" t="s">
        <v>10</v>
      </c>
      <c r="BB37" s="16" t="s">
        <v>10</v>
      </c>
      <c r="BC37" s="16">
        <v>176</v>
      </c>
      <c r="BD37" s="16">
        <v>194</v>
      </c>
      <c r="BE37" s="16">
        <v>189</v>
      </c>
      <c r="BF37" s="32">
        <v>127</v>
      </c>
      <c r="BG37" s="66">
        <f t="shared" si="9"/>
        <v>184.14285714285714</v>
      </c>
      <c r="BH37" s="71">
        <f t="shared" si="10"/>
        <v>32.152908481341491</v>
      </c>
      <c r="BI37" s="72">
        <f t="shared" si="11"/>
        <v>12.152657109864149</v>
      </c>
      <c r="BJ37" s="90"/>
      <c r="BK37" s="83">
        <v>200</v>
      </c>
      <c r="BL37" s="32"/>
      <c r="BM37" s="83">
        <v>194</v>
      </c>
      <c r="BN37" s="16">
        <v>215</v>
      </c>
      <c r="BO37" s="16">
        <v>176</v>
      </c>
      <c r="BP37" s="16">
        <v>200</v>
      </c>
      <c r="BQ37" s="16" t="s">
        <v>10</v>
      </c>
      <c r="BR37" s="16">
        <v>137</v>
      </c>
      <c r="BS37" s="16">
        <v>204</v>
      </c>
      <c r="BT37" s="16">
        <v>238</v>
      </c>
      <c r="BU37" s="32">
        <v>133</v>
      </c>
      <c r="BV37" s="66">
        <f t="shared" si="12"/>
        <v>187.125</v>
      </c>
      <c r="BW37" s="71">
        <f t="shared" si="13"/>
        <v>36.701255330807733</v>
      </c>
      <c r="BX37" s="72">
        <f t="shared" si="14"/>
        <v>12.975853261236537</v>
      </c>
      <c r="BY37" s="90"/>
      <c r="BZ37" s="83">
        <v>200</v>
      </c>
      <c r="CA37" s="32"/>
      <c r="CB37" s="83">
        <v>181</v>
      </c>
      <c r="CC37" s="16">
        <v>212</v>
      </c>
      <c r="CD37" s="16">
        <v>152</v>
      </c>
      <c r="CE37" s="16">
        <v>192</v>
      </c>
      <c r="CF37" s="16" t="s">
        <v>10</v>
      </c>
      <c r="CG37" s="16">
        <v>161</v>
      </c>
      <c r="CH37" s="16">
        <v>217</v>
      </c>
      <c r="CI37" s="16">
        <v>216</v>
      </c>
      <c r="CJ37" s="32">
        <v>115</v>
      </c>
      <c r="CK37" s="66">
        <f t="shared" si="15"/>
        <v>180.75</v>
      </c>
      <c r="CL37" s="71">
        <f t="shared" si="16"/>
        <v>36.252093535605439</v>
      </c>
      <c r="CM37" s="72">
        <f t="shared" si="17"/>
        <v>12.817050585617803</v>
      </c>
      <c r="CN37" s="90"/>
      <c r="CO37" s="83">
        <v>200</v>
      </c>
      <c r="CP37" s="32"/>
      <c r="CQ37" s="83">
        <v>224</v>
      </c>
      <c r="CR37" s="16">
        <v>235</v>
      </c>
      <c r="CS37" s="16">
        <v>161</v>
      </c>
      <c r="CT37" s="16">
        <v>179</v>
      </c>
      <c r="CU37" s="16">
        <v>172</v>
      </c>
      <c r="CV37" s="16">
        <v>197</v>
      </c>
      <c r="CW37" s="16">
        <v>236</v>
      </c>
      <c r="CX37" s="16">
        <v>254</v>
      </c>
      <c r="CY37" s="32">
        <v>125</v>
      </c>
      <c r="CZ37" s="66">
        <f t="shared" si="18"/>
        <v>198.11111111111111</v>
      </c>
      <c r="DA37" s="71">
        <f t="shared" si="19"/>
        <v>42.368751587828378</v>
      </c>
      <c r="DB37" s="72">
        <f t="shared" si="20"/>
        <v>14.122917195942792</v>
      </c>
      <c r="DC37" s="90"/>
      <c r="DD37" s="83">
        <v>200</v>
      </c>
      <c r="DE37" s="32"/>
      <c r="DF37" s="83">
        <v>155</v>
      </c>
      <c r="DG37" s="16">
        <v>232</v>
      </c>
      <c r="DH37" s="16">
        <v>155</v>
      </c>
      <c r="DI37" s="16">
        <v>201</v>
      </c>
      <c r="DJ37" s="16">
        <v>174</v>
      </c>
      <c r="DK37" s="16">
        <v>184</v>
      </c>
      <c r="DL37" s="16">
        <v>212</v>
      </c>
      <c r="DM37" s="16">
        <v>260</v>
      </c>
      <c r="DN37" s="32">
        <v>128</v>
      </c>
      <c r="DO37" s="66">
        <f t="shared" si="21"/>
        <v>189</v>
      </c>
      <c r="DP37" s="71">
        <f t="shared" si="22"/>
        <v>41.602283591168408</v>
      </c>
      <c r="DQ37" s="72">
        <f t="shared" si="23"/>
        <v>13.867427863722803</v>
      </c>
    </row>
    <row r="38" spans="3:121" x14ac:dyDescent="0.25">
      <c r="C38" s="83">
        <v>210</v>
      </c>
      <c r="D38" s="32"/>
      <c r="E38" s="83">
        <v>254</v>
      </c>
      <c r="F38" s="16">
        <v>228</v>
      </c>
      <c r="G38" s="16">
        <v>206</v>
      </c>
      <c r="H38" s="16">
        <v>238</v>
      </c>
      <c r="I38" s="16" t="s">
        <v>10</v>
      </c>
      <c r="J38" s="16">
        <v>257</v>
      </c>
      <c r="K38" s="16">
        <v>228</v>
      </c>
      <c r="L38" s="16">
        <v>240</v>
      </c>
      <c r="M38" s="32">
        <v>158</v>
      </c>
      <c r="N38" s="66">
        <f t="shared" si="0"/>
        <v>226.125</v>
      </c>
      <c r="O38" s="71">
        <f t="shared" si="1"/>
        <v>31.885677483337695</v>
      </c>
      <c r="P38" s="72">
        <f t="shared" si="2"/>
        <v>11.273289385597646</v>
      </c>
      <c r="Q38" s="90"/>
      <c r="R38" s="83">
        <v>210</v>
      </c>
      <c r="S38" s="32"/>
      <c r="T38" s="83">
        <v>234</v>
      </c>
      <c r="U38" s="16">
        <v>257</v>
      </c>
      <c r="V38" s="16">
        <v>176</v>
      </c>
      <c r="W38" s="16">
        <v>215</v>
      </c>
      <c r="X38" s="16" t="s">
        <v>10</v>
      </c>
      <c r="Y38" s="16">
        <v>256</v>
      </c>
      <c r="Z38" s="16">
        <v>224</v>
      </c>
      <c r="AA38" s="16">
        <v>214</v>
      </c>
      <c r="AB38" s="32">
        <v>193</v>
      </c>
      <c r="AC38" s="66">
        <f t="shared" si="3"/>
        <v>221.125</v>
      </c>
      <c r="AD38" s="71">
        <f t="shared" si="4"/>
        <v>28.266272178289498</v>
      </c>
      <c r="AE38" s="72">
        <f t="shared" si="5"/>
        <v>9.9936363680665732</v>
      </c>
      <c r="AF38" s="90"/>
      <c r="AG38" s="83">
        <v>210</v>
      </c>
      <c r="AH38" s="32"/>
      <c r="AI38" s="83">
        <v>267</v>
      </c>
      <c r="AJ38" s="16">
        <v>247</v>
      </c>
      <c r="AK38" s="16">
        <v>172</v>
      </c>
      <c r="AL38" s="16" t="s">
        <v>10</v>
      </c>
      <c r="AM38" s="16" t="s">
        <v>10</v>
      </c>
      <c r="AN38" s="16">
        <v>234</v>
      </c>
      <c r="AO38" s="16">
        <v>235</v>
      </c>
      <c r="AP38" s="16">
        <v>217</v>
      </c>
      <c r="AQ38" s="32">
        <v>142</v>
      </c>
      <c r="AR38" s="66">
        <f t="shared" si="6"/>
        <v>216.28571428571428</v>
      </c>
      <c r="AS38" s="71">
        <f t="shared" si="7"/>
        <v>44.082174347893691</v>
      </c>
      <c r="AT38" s="72">
        <f t="shared" si="8"/>
        <v>16.661495796502514</v>
      </c>
      <c r="AU38" s="90"/>
      <c r="AV38" s="83">
        <v>210</v>
      </c>
      <c r="AW38" s="32"/>
      <c r="AX38" s="83">
        <v>203</v>
      </c>
      <c r="AY38" s="16">
        <v>241</v>
      </c>
      <c r="AZ38" s="16">
        <v>178</v>
      </c>
      <c r="BA38" s="16" t="s">
        <v>10</v>
      </c>
      <c r="BB38" s="16" t="s">
        <v>10</v>
      </c>
      <c r="BC38" s="16">
        <v>197</v>
      </c>
      <c r="BD38" s="16">
        <v>203</v>
      </c>
      <c r="BE38" s="16">
        <v>198</v>
      </c>
      <c r="BF38" s="32">
        <v>131</v>
      </c>
      <c r="BG38" s="66">
        <f t="shared" si="9"/>
        <v>193</v>
      </c>
      <c r="BH38" s="71">
        <f t="shared" si="10"/>
        <v>33.201405592735576</v>
      </c>
      <c r="BI38" s="72">
        <f t="shared" si="11"/>
        <v>12.54895176802391</v>
      </c>
      <c r="BJ38" s="90"/>
      <c r="BK38" s="83">
        <v>210</v>
      </c>
      <c r="BL38" s="32"/>
      <c r="BM38" s="83">
        <v>214</v>
      </c>
      <c r="BN38" s="16">
        <v>235</v>
      </c>
      <c r="BO38" s="16">
        <v>187</v>
      </c>
      <c r="BP38" s="16">
        <v>215</v>
      </c>
      <c r="BQ38" s="16" t="s">
        <v>10</v>
      </c>
      <c r="BR38" s="16">
        <v>137</v>
      </c>
      <c r="BS38" s="16">
        <v>212</v>
      </c>
      <c r="BT38" s="16">
        <v>255</v>
      </c>
      <c r="BU38" s="32">
        <v>133</v>
      </c>
      <c r="BV38" s="66">
        <f t="shared" si="12"/>
        <v>198.5</v>
      </c>
      <c r="BW38" s="71">
        <f t="shared" si="13"/>
        <v>43.791714806733545</v>
      </c>
      <c r="BX38" s="72">
        <f t="shared" si="14"/>
        <v>15.482709249814313</v>
      </c>
      <c r="BY38" s="90"/>
      <c r="BZ38" s="83">
        <v>210</v>
      </c>
      <c r="CA38" s="32"/>
      <c r="CB38" s="83">
        <v>209</v>
      </c>
      <c r="CC38" s="16">
        <v>227</v>
      </c>
      <c r="CD38" s="16">
        <v>156</v>
      </c>
      <c r="CE38" s="16">
        <v>204</v>
      </c>
      <c r="CF38" s="16" t="s">
        <v>10</v>
      </c>
      <c r="CG38" s="16">
        <v>162</v>
      </c>
      <c r="CH38" s="16">
        <v>226</v>
      </c>
      <c r="CI38" s="16">
        <v>253</v>
      </c>
      <c r="CJ38" s="32">
        <v>129</v>
      </c>
      <c r="CK38" s="66">
        <f t="shared" si="15"/>
        <v>195.75</v>
      </c>
      <c r="CL38" s="71">
        <f t="shared" si="16"/>
        <v>42.405356804468532</v>
      </c>
      <c r="CM38" s="72">
        <f t="shared" si="17"/>
        <v>14.992557677537402</v>
      </c>
      <c r="CN38" s="90"/>
      <c r="CO38" s="83">
        <v>210</v>
      </c>
      <c r="CP38" s="32"/>
      <c r="CQ38" s="83">
        <v>267</v>
      </c>
      <c r="CR38" s="16">
        <v>262</v>
      </c>
      <c r="CS38" s="16">
        <v>169</v>
      </c>
      <c r="CT38" s="16">
        <v>188</v>
      </c>
      <c r="CU38" s="16">
        <v>172</v>
      </c>
      <c r="CV38" s="16">
        <v>209</v>
      </c>
      <c r="CW38" s="16">
        <v>247</v>
      </c>
      <c r="CX38" s="16">
        <v>276</v>
      </c>
      <c r="CY38" s="32">
        <v>128</v>
      </c>
      <c r="CZ38" s="66">
        <f t="shared" si="18"/>
        <v>213.11111111111111</v>
      </c>
      <c r="DA38" s="71">
        <f t="shared" si="19"/>
        <v>52.350846326598287</v>
      </c>
      <c r="DB38" s="72">
        <f t="shared" si="20"/>
        <v>17.450282108866094</v>
      </c>
      <c r="DC38" s="90"/>
      <c r="DD38" s="83">
        <v>210</v>
      </c>
      <c r="DE38" s="32"/>
      <c r="DF38" s="83">
        <v>165</v>
      </c>
      <c r="DG38" s="16">
        <v>248</v>
      </c>
      <c r="DH38" s="16">
        <v>167</v>
      </c>
      <c r="DI38" s="16">
        <v>217</v>
      </c>
      <c r="DJ38" s="16">
        <v>183</v>
      </c>
      <c r="DK38" s="16">
        <v>195</v>
      </c>
      <c r="DL38" s="16">
        <v>195</v>
      </c>
      <c r="DM38" s="16">
        <v>281</v>
      </c>
      <c r="DN38" s="32">
        <v>133</v>
      </c>
      <c r="DO38" s="66">
        <f t="shared" si="21"/>
        <v>198.22222222222223</v>
      </c>
      <c r="DP38" s="71">
        <f t="shared" si="22"/>
        <v>45.093729546849914</v>
      </c>
      <c r="DQ38" s="72">
        <f t="shared" si="23"/>
        <v>15.031243182283305</v>
      </c>
    </row>
    <row r="39" spans="3:121" x14ac:dyDescent="0.25">
      <c r="C39" s="83">
        <v>220</v>
      </c>
      <c r="D39" s="32"/>
      <c r="E39" s="83">
        <v>277</v>
      </c>
      <c r="F39" s="16">
        <v>248</v>
      </c>
      <c r="G39" s="16">
        <v>216</v>
      </c>
      <c r="H39" s="16">
        <v>254</v>
      </c>
      <c r="I39" s="16" t="s">
        <v>10</v>
      </c>
      <c r="J39" s="16">
        <v>261</v>
      </c>
      <c r="K39" s="16">
        <v>243</v>
      </c>
      <c r="L39" s="16">
        <v>244</v>
      </c>
      <c r="M39" s="32">
        <v>164</v>
      </c>
      <c r="N39" s="66">
        <f t="shared" si="0"/>
        <v>238.375</v>
      </c>
      <c r="O39" s="71">
        <f t="shared" si="1"/>
        <v>34.694328478462133</v>
      </c>
      <c r="P39" s="72">
        <f t="shared" si="2"/>
        <v>12.266297467917063</v>
      </c>
      <c r="Q39" s="90"/>
      <c r="R39" s="83">
        <v>220</v>
      </c>
      <c r="S39" s="32"/>
      <c r="T39" s="83">
        <v>243</v>
      </c>
      <c r="U39" s="16">
        <v>275</v>
      </c>
      <c r="V39" s="16">
        <v>177</v>
      </c>
      <c r="W39" s="16">
        <v>223</v>
      </c>
      <c r="X39" s="16" t="s">
        <v>10</v>
      </c>
      <c r="Y39" s="16">
        <v>267</v>
      </c>
      <c r="Z39" s="16">
        <v>219</v>
      </c>
      <c r="AA39" s="16">
        <v>218</v>
      </c>
      <c r="AB39" s="32">
        <v>198</v>
      </c>
      <c r="AC39" s="66">
        <f t="shared" si="3"/>
        <v>227.5</v>
      </c>
      <c r="AD39" s="71">
        <f t="shared" si="4"/>
        <v>33.079989635514011</v>
      </c>
      <c r="AE39" s="72">
        <f t="shared" si="5"/>
        <v>11.695542496426333</v>
      </c>
      <c r="AF39" s="90"/>
      <c r="AG39" s="83">
        <v>220</v>
      </c>
      <c r="AH39" s="32"/>
      <c r="AI39" s="83">
        <v>271</v>
      </c>
      <c r="AJ39" s="16">
        <v>264</v>
      </c>
      <c r="AK39" s="16">
        <v>174</v>
      </c>
      <c r="AL39" s="16" t="s">
        <v>10</v>
      </c>
      <c r="AM39" s="16" t="s">
        <v>10</v>
      </c>
      <c r="AN39" s="16">
        <v>223</v>
      </c>
      <c r="AO39" s="16">
        <v>240</v>
      </c>
      <c r="AP39" s="16">
        <v>217</v>
      </c>
      <c r="AQ39" s="32">
        <v>146</v>
      </c>
      <c r="AR39" s="66">
        <f t="shared" si="6"/>
        <v>219.28571428571428</v>
      </c>
      <c r="AS39" s="71">
        <f t="shared" si="7"/>
        <v>45.722767070371297</v>
      </c>
      <c r="AT39" s="72">
        <f t="shared" si="8"/>
        <v>17.281581560276535</v>
      </c>
      <c r="AU39" s="90"/>
      <c r="AV39" s="83">
        <v>220</v>
      </c>
      <c r="AW39" s="32"/>
      <c r="AX39" s="83">
        <v>201</v>
      </c>
      <c r="AY39" s="16">
        <v>270</v>
      </c>
      <c r="AZ39" s="16">
        <v>182</v>
      </c>
      <c r="BA39" s="16" t="s">
        <v>10</v>
      </c>
      <c r="BB39" s="16" t="s">
        <v>10</v>
      </c>
      <c r="BC39" s="16">
        <v>211</v>
      </c>
      <c r="BD39" s="16">
        <v>205</v>
      </c>
      <c r="BE39" s="16">
        <v>206</v>
      </c>
      <c r="BF39" s="32">
        <v>133</v>
      </c>
      <c r="BG39" s="66">
        <f t="shared" si="9"/>
        <v>201.14285714285714</v>
      </c>
      <c r="BH39" s="71">
        <f t="shared" si="10"/>
        <v>40.593220170485694</v>
      </c>
      <c r="BI39" s="72">
        <f t="shared" si="11"/>
        <v>15.342795069485158</v>
      </c>
      <c r="BJ39" s="90"/>
      <c r="BK39" s="83">
        <v>220</v>
      </c>
      <c r="BL39" s="32"/>
      <c r="BM39" s="83">
        <v>227</v>
      </c>
      <c r="BN39" s="16">
        <v>246</v>
      </c>
      <c r="BO39" s="16">
        <v>194</v>
      </c>
      <c r="BP39" s="16">
        <v>225</v>
      </c>
      <c r="BQ39" s="16" t="s">
        <v>10</v>
      </c>
      <c r="BR39" s="16">
        <v>132</v>
      </c>
      <c r="BS39" s="16">
        <v>229</v>
      </c>
      <c r="BT39" s="16">
        <v>271</v>
      </c>
      <c r="BU39" s="32">
        <v>134</v>
      </c>
      <c r="BV39" s="66">
        <f t="shared" si="12"/>
        <v>207.25</v>
      </c>
      <c r="BW39" s="71">
        <f t="shared" si="13"/>
        <v>50.635250285039291</v>
      </c>
      <c r="BX39" s="72">
        <f t="shared" si="14"/>
        <v>17.902264421814671</v>
      </c>
      <c r="BY39" s="90"/>
      <c r="BZ39" s="83">
        <v>220</v>
      </c>
      <c r="CA39" s="32"/>
      <c r="CB39" s="83">
        <v>219</v>
      </c>
      <c r="CC39" s="16">
        <v>244</v>
      </c>
      <c r="CD39" s="16">
        <v>166</v>
      </c>
      <c r="CE39" s="16">
        <v>213</v>
      </c>
      <c r="CF39" s="16" t="s">
        <v>10</v>
      </c>
      <c r="CG39" s="16">
        <v>164</v>
      </c>
      <c r="CH39" s="16">
        <v>241</v>
      </c>
      <c r="CI39" s="16">
        <v>264</v>
      </c>
      <c r="CJ39" s="32">
        <v>129</v>
      </c>
      <c r="CK39" s="66">
        <f t="shared" si="15"/>
        <v>205</v>
      </c>
      <c r="CL39" s="71">
        <f t="shared" si="16"/>
        <v>47.110811619293628</v>
      </c>
      <c r="CM39" s="72">
        <f t="shared" si="17"/>
        <v>16.65618718160226</v>
      </c>
      <c r="CN39" s="90"/>
      <c r="CO39" s="83">
        <v>220</v>
      </c>
      <c r="CP39" s="32"/>
      <c r="CQ39" s="83">
        <v>251</v>
      </c>
      <c r="CR39" s="16">
        <v>300</v>
      </c>
      <c r="CS39" s="16">
        <v>178</v>
      </c>
      <c r="CT39" s="16">
        <v>197</v>
      </c>
      <c r="CU39" s="16">
        <v>178</v>
      </c>
      <c r="CV39" s="16">
        <v>209</v>
      </c>
      <c r="CW39" s="16">
        <v>254</v>
      </c>
      <c r="CX39" s="16">
        <v>307</v>
      </c>
      <c r="CY39" s="32">
        <v>132</v>
      </c>
      <c r="CZ39" s="66">
        <f t="shared" si="18"/>
        <v>222.88888888888889</v>
      </c>
      <c r="DA39" s="71">
        <f t="shared" si="19"/>
        <v>59.089856245476767</v>
      </c>
      <c r="DB39" s="72">
        <f t="shared" si="20"/>
        <v>19.696618748492256</v>
      </c>
      <c r="DC39" s="90"/>
      <c r="DD39" s="83">
        <v>220</v>
      </c>
      <c r="DE39" s="32"/>
      <c r="DF39" s="83">
        <v>172</v>
      </c>
      <c r="DG39" s="16">
        <v>265</v>
      </c>
      <c r="DH39" s="16">
        <v>173</v>
      </c>
      <c r="DI39" s="16">
        <v>225</v>
      </c>
      <c r="DJ39" s="16">
        <v>188</v>
      </c>
      <c r="DK39" s="16">
        <v>201</v>
      </c>
      <c r="DL39" s="16">
        <v>205</v>
      </c>
      <c r="DM39" s="16">
        <v>302</v>
      </c>
      <c r="DN39" s="32">
        <v>129</v>
      </c>
      <c r="DO39" s="66">
        <f t="shared" si="21"/>
        <v>206.66666666666666</v>
      </c>
      <c r="DP39" s="71">
        <f t="shared" si="22"/>
        <v>51.935055598314321</v>
      </c>
      <c r="DQ39" s="72">
        <f t="shared" si="23"/>
        <v>17.311685199438106</v>
      </c>
    </row>
    <row r="40" spans="3:121" x14ac:dyDescent="0.25">
      <c r="C40" s="83">
        <v>230</v>
      </c>
      <c r="D40" s="32"/>
      <c r="E40" s="83">
        <v>287</v>
      </c>
      <c r="F40" s="16">
        <v>265</v>
      </c>
      <c r="G40" s="16">
        <v>221</v>
      </c>
      <c r="H40" s="16">
        <v>258</v>
      </c>
      <c r="I40" s="16" t="s">
        <v>10</v>
      </c>
      <c r="J40" s="16">
        <v>265</v>
      </c>
      <c r="K40" s="16">
        <v>252</v>
      </c>
      <c r="L40" s="16">
        <v>257</v>
      </c>
      <c r="M40" s="32">
        <v>166</v>
      </c>
      <c r="N40" s="66">
        <f t="shared" si="0"/>
        <v>246.375</v>
      </c>
      <c r="O40" s="71">
        <f t="shared" si="1"/>
        <v>37.278632332362044</v>
      </c>
      <c r="P40" s="72">
        <f t="shared" si="2"/>
        <v>13.179986857786641</v>
      </c>
      <c r="Q40" s="90"/>
      <c r="R40" s="83">
        <v>230</v>
      </c>
      <c r="S40" s="32"/>
      <c r="T40" s="83">
        <v>251</v>
      </c>
      <c r="U40" s="16">
        <v>284</v>
      </c>
      <c r="V40" s="16">
        <v>182</v>
      </c>
      <c r="W40" s="16">
        <v>238</v>
      </c>
      <c r="X40" s="16" t="s">
        <v>10</v>
      </c>
      <c r="Y40" s="16">
        <v>266</v>
      </c>
      <c r="Z40" s="16">
        <v>222</v>
      </c>
      <c r="AA40" s="16">
        <v>231</v>
      </c>
      <c r="AB40" s="32">
        <v>205</v>
      </c>
      <c r="AC40" s="66">
        <f t="shared" si="3"/>
        <v>234.875</v>
      </c>
      <c r="AD40" s="71">
        <f t="shared" si="4"/>
        <v>32.778204866735976</v>
      </c>
      <c r="AE40" s="72">
        <f t="shared" si="5"/>
        <v>11.588845468195451</v>
      </c>
      <c r="AF40" s="90"/>
      <c r="AG40" s="83">
        <v>230</v>
      </c>
      <c r="AH40" s="32"/>
      <c r="AI40" s="83">
        <v>276</v>
      </c>
      <c r="AJ40" s="16">
        <v>279</v>
      </c>
      <c r="AK40" s="16">
        <v>180</v>
      </c>
      <c r="AL40" s="16" t="s">
        <v>10</v>
      </c>
      <c r="AM40" s="16" t="s">
        <v>10</v>
      </c>
      <c r="AN40" s="16">
        <v>221</v>
      </c>
      <c r="AO40" s="16">
        <v>249</v>
      </c>
      <c r="AP40" s="16">
        <v>229</v>
      </c>
      <c r="AQ40" s="32">
        <v>128</v>
      </c>
      <c r="AR40" s="66">
        <f t="shared" si="6"/>
        <v>223.14285714285714</v>
      </c>
      <c r="AS40" s="71">
        <f t="shared" si="7"/>
        <v>54.059931469399707</v>
      </c>
      <c r="AT40" s="72">
        <f t="shared" si="8"/>
        <v>20.432733508746598</v>
      </c>
      <c r="AU40" s="90"/>
      <c r="AV40" s="83">
        <v>230</v>
      </c>
      <c r="AW40" s="32"/>
      <c r="AX40" s="83">
        <v>200</v>
      </c>
      <c r="AY40" s="16">
        <v>283</v>
      </c>
      <c r="AZ40" s="16">
        <v>186</v>
      </c>
      <c r="BA40" s="16" t="s">
        <v>10</v>
      </c>
      <c r="BB40" s="16" t="s">
        <v>10</v>
      </c>
      <c r="BC40" s="16">
        <v>203</v>
      </c>
      <c r="BD40" s="16">
        <v>216</v>
      </c>
      <c r="BE40" s="16">
        <v>212</v>
      </c>
      <c r="BF40" s="32">
        <v>130</v>
      </c>
      <c r="BG40" s="66">
        <f t="shared" si="9"/>
        <v>204.28571428571428</v>
      </c>
      <c r="BH40" s="71">
        <f t="shared" si="10"/>
        <v>45.213251323457115</v>
      </c>
      <c r="BI40" s="72">
        <f t="shared" si="11"/>
        <v>17.089002709504214</v>
      </c>
      <c r="BJ40" s="90"/>
      <c r="BK40" s="83">
        <v>230</v>
      </c>
      <c r="BL40" s="32"/>
      <c r="BM40" s="83">
        <v>239</v>
      </c>
      <c r="BN40" s="16">
        <v>258</v>
      </c>
      <c r="BO40" s="16">
        <v>194</v>
      </c>
      <c r="BP40" s="16">
        <v>231</v>
      </c>
      <c r="BQ40" s="16" t="s">
        <v>10</v>
      </c>
      <c r="BR40" s="16">
        <v>139</v>
      </c>
      <c r="BS40" s="16">
        <v>230</v>
      </c>
      <c r="BT40" s="16">
        <v>295</v>
      </c>
      <c r="BU40" s="32">
        <v>129</v>
      </c>
      <c r="BV40" s="66">
        <f t="shared" si="12"/>
        <v>214.375</v>
      </c>
      <c r="BW40" s="71">
        <f t="shared" si="13"/>
        <v>57.216225221272929</v>
      </c>
      <c r="BX40" s="72">
        <f t="shared" si="14"/>
        <v>20.228990423929428</v>
      </c>
      <c r="BY40" s="90"/>
      <c r="BZ40" s="83">
        <v>230</v>
      </c>
      <c r="CA40" s="32"/>
      <c r="CB40" s="83">
        <v>227</v>
      </c>
      <c r="CC40" s="16">
        <v>259</v>
      </c>
      <c r="CD40" s="16">
        <v>164</v>
      </c>
      <c r="CE40" s="16">
        <v>223</v>
      </c>
      <c r="CF40" s="16" t="s">
        <v>10</v>
      </c>
      <c r="CG40" s="16">
        <v>174</v>
      </c>
      <c r="CH40" s="16">
        <v>237</v>
      </c>
      <c r="CI40" s="16">
        <v>273</v>
      </c>
      <c r="CJ40" s="32">
        <v>137</v>
      </c>
      <c r="CK40" s="66">
        <f t="shared" si="15"/>
        <v>211.75</v>
      </c>
      <c r="CL40" s="71">
        <f t="shared" si="16"/>
        <v>48.216031714417504</v>
      </c>
      <c r="CM40" s="72">
        <f t="shared" si="17"/>
        <v>17.046941493585127</v>
      </c>
      <c r="CN40" s="90"/>
      <c r="CO40" s="83">
        <v>230</v>
      </c>
      <c r="CP40" s="32"/>
      <c r="CQ40" s="83">
        <v>285</v>
      </c>
      <c r="CR40" s="16">
        <v>300</v>
      </c>
      <c r="CS40" s="16">
        <v>178</v>
      </c>
      <c r="CT40" s="16">
        <v>201</v>
      </c>
      <c r="CU40" s="16">
        <v>183</v>
      </c>
      <c r="CV40" s="16">
        <v>221</v>
      </c>
      <c r="CW40" s="16">
        <v>260</v>
      </c>
      <c r="CX40" s="16">
        <v>301</v>
      </c>
      <c r="CY40" s="32">
        <v>131</v>
      </c>
      <c r="CZ40" s="66">
        <f t="shared" si="18"/>
        <v>228.88888888888889</v>
      </c>
      <c r="DA40" s="71">
        <f t="shared" si="19"/>
        <v>60.715410820574292</v>
      </c>
      <c r="DB40" s="72">
        <f t="shared" si="20"/>
        <v>20.238470273524765</v>
      </c>
      <c r="DC40" s="90"/>
      <c r="DD40" s="83">
        <v>230</v>
      </c>
      <c r="DE40" s="32"/>
      <c r="DF40" s="83">
        <v>176</v>
      </c>
      <c r="DG40" s="16">
        <v>280</v>
      </c>
      <c r="DH40" s="16">
        <v>176</v>
      </c>
      <c r="DI40" s="16">
        <v>227</v>
      </c>
      <c r="DJ40" s="16">
        <v>180</v>
      </c>
      <c r="DK40" s="16">
        <v>203</v>
      </c>
      <c r="DL40" s="16">
        <v>214</v>
      </c>
      <c r="DM40" s="16">
        <v>319</v>
      </c>
      <c r="DN40" s="32">
        <v>127</v>
      </c>
      <c r="DO40" s="66">
        <f t="shared" si="21"/>
        <v>211.33333333333334</v>
      </c>
      <c r="DP40" s="71">
        <f t="shared" si="22"/>
        <v>58.33095233235953</v>
      </c>
      <c r="DQ40" s="72">
        <f t="shared" si="23"/>
        <v>19.443650777453175</v>
      </c>
    </row>
    <row r="41" spans="3:121" ht="14.4" thickBot="1" x14ac:dyDescent="0.3">
      <c r="C41" s="84">
        <v>240</v>
      </c>
      <c r="D41" s="44"/>
      <c r="E41" s="84">
        <v>299</v>
      </c>
      <c r="F41" s="17">
        <v>268</v>
      </c>
      <c r="G41" s="17">
        <v>222</v>
      </c>
      <c r="H41" s="17">
        <v>268</v>
      </c>
      <c r="I41" s="17" t="s">
        <v>10</v>
      </c>
      <c r="J41" s="17">
        <v>270</v>
      </c>
      <c r="K41" s="17">
        <v>254</v>
      </c>
      <c r="L41" s="17">
        <v>255</v>
      </c>
      <c r="M41" s="44">
        <v>167</v>
      </c>
      <c r="N41" s="67">
        <f t="shared" si="0"/>
        <v>250.375</v>
      </c>
      <c r="O41" s="73">
        <f t="shared" si="1"/>
        <v>39.931861607350228</v>
      </c>
      <c r="P41" s="74">
        <f t="shared" si="2"/>
        <v>14.118045063980047</v>
      </c>
      <c r="Q41" s="90"/>
      <c r="R41" s="84">
        <v>240</v>
      </c>
      <c r="S41" s="44"/>
      <c r="T41" s="84">
        <v>252</v>
      </c>
      <c r="U41" s="17">
        <v>303</v>
      </c>
      <c r="V41" s="17">
        <v>183</v>
      </c>
      <c r="W41" s="17">
        <v>245</v>
      </c>
      <c r="X41" s="17" t="s">
        <v>10</v>
      </c>
      <c r="Y41" s="17">
        <v>272</v>
      </c>
      <c r="Z41" s="17">
        <v>225</v>
      </c>
      <c r="AA41" s="17">
        <v>232</v>
      </c>
      <c r="AB41" s="44">
        <v>205</v>
      </c>
      <c r="AC41" s="67">
        <f t="shared" si="3"/>
        <v>239.625</v>
      </c>
      <c r="AD41" s="73">
        <f t="shared" si="4"/>
        <v>37.652309737537067</v>
      </c>
      <c r="AE41" s="74">
        <f t="shared" si="5"/>
        <v>13.312101771374367</v>
      </c>
      <c r="AF41" s="90"/>
      <c r="AG41" s="84">
        <v>240</v>
      </c>
      <c r="AH41" s="44"/>
      <c r="AI41" s="84">
        <v>286</v>
      </c>
      <c r="AJ41" s="17">
        <v>291</v>
      </c>
      <c r="AK41" s="17">
        <v>179</v>
      </c>
      <c r="AL41" s="17" t="s">
        <v>10</v>
      </c>
      <c r="AM41" s="17" t="s">
        <v>10</v>
      </c>
      <c r="AN41" s="17">
        <v>231</v>
      </c>
      <c r="AO41" s="17">
        <v>250</v>
      </c>
      <c r="AP41" s="17">
        <v>229</v>
      </c>
      <c r="AQ41" s="44">
        <v>126</v>
      </c>
      <c r="AR41" s="67">
        <f t="shared" si="6"/>
        <v>227.42857142857142</v>
      </c>
      <c r="AS41" s="73">
        <f t="shared" si="7"/>
        <v>58.636897208888108</v>
      </c>
      <c r="AT41" s="74">
        <f t="shared" si="8"/>
        <v>22.16266395245362</v>
      </c>
      <c r="AU41" s="90"/>
      <c r="AV41" s="84">
        <v>240</v>
      </c>
      <c r="AW41" s="44"/>
      <c r="AX41" s="84">
        <v>197</v>
      </c>
      <c r="AY41" s="17">
        <v>297</v>
      </c>
      <c r="AZ41" s="17">
        <v>183</v>
      </c>
      <c r="BA41" s="17" t="s">
        <v>10</v>
      </c>
      <c r="BB41" s="17" t="s">
        <v>10</v>
      </c>
      <c r="BC41" s="17">
        <v>209</v>
      </c>
      <c r="BD41" s="17">
        <v>211</v>
      </c>
      <c r="BE41" s="17">
        <v>218</v>
      </c>
      <c r="BF41" s="44">
        <v>126</v>
      </c>
      <c r="BG41" s="67">
        <f t="shared" si="9"/>
        <v>205.85714285714286</v>
      </c>
      <c r="BH41" s="73">
        <f t="shared" si="10"/>
        <v>50.775415873657401</v>
      </c>
      <c r="BI41" s="74">
        <f t="shared" si="11"/>
        <v>19.191303302511269</v>
      </c>
      <c r="BJ41" s="90"/>
      <c r="BK41" s="84">
        <v>240</v>
      </c>
      <c r="BL41" s="44"/>
      <c r="BM41" s="84">
        <v>231</v>
      </c>
      <c r="BN41" s="17">
        <v>247</v>
      </c>
      <c r="BO41" s="17">
        <v>196</v>
      </c>
      <c r="BP41" s="17">
        <v>229</v>
      </c>
      <c r="BQ41" s="17" t="s">
        <v>10</v>
      </c>
      <c r="BR41" s="17">
        <v>150</v>
      </c>
      <c r="BS41" s="17">
        <v>233</v>
      </c>
      <c r="BT41" s="17">
        <v>301</v>
      </c>
      <c r="BU41" s="44">
        <v>127</v>
      </c>
      <c r="BV41" s="67">
        <f t="shared" si="12"/>
        <v>214.25</v>
      </c>
      <c r="BW41" s="73">
        <f t="shared" si="13"/>
        <v>55.448174000592658</v>
      </c>
      <c r="BX41" s="74">
        <f t="shared" si="14"/>
        <v>19.603889920115343</v>
      </c>
      <c r="BY41" s="90"/>
      <c r="BZ41" s="84">
        <v>240</v>
      </c>
      <c r="CA41" s="44"/>
      <c r="CB41" s="84">
        <v>226</v>
      </c>
      <c r="CC41" s="17">
        <v>270</v>
      </c>
      <c r="CD41" s="17">
        <v>149</v>
      </c>
      <c r="CE41" s="17">
        <v>228</v>
      </c>
      <c r="CF41" s="17" t="s">
        <v>10</v>
      </c>
      <c r="CG41" s="17">
        <v>183</v>
      </c>
      <c r="CH41" s="17">
        <v>240</v>
      </c>
      <c r="CI41" s="17">
        <v>284</v>
      </c>
      <c r="CJ41" s="44">
        <v>128</v>
      </c>
      <c r="CK41" s="67">
        <f t="shared" si="15"/>
        <v>213.5</v>
      </c>
      <c r="CL41" s="73">
        <f t="shared" si="16"/>
        <v>55.590338317784273</v>
      </c>
      <c r="CM41" s="74">
        <f t="shared" si="17"/>
        <v>19.654152596479815</v>
      </c>
      <c r="CN41" s="90"/>
      <c r="CO41" s="84">
        <v>240</v>
      </c>
      <c r="CP41" s="44"/>
      <c r="CQ41" s="84">
        <v>299</v>
      </c>
      <c r="CR41" s="17">
        <v>300</v>
      </c>
      <c r="CS41" s="17">
        <v>173</v>
      </c>
      <c r="CT41" s="17">
        <v>201</v>
      </c>
      <c r="CU41" s="17">
        <v>179</v>
      </c>
      <c r="CV41" s="17">
        <v>220</v>
      </c>
      <c r="CW41" s="17">
        <v>258</v>
      </c>
      <c r="CX41" s="17">
        <v>304</v>
      </c>
      <c r="CY41" s="44">
        <v>130</v>
      </c>
      <c r="CZ41" s="67">
        <f t="shared" si="18"/>
        <v>229.33333333333334</v>
      </c>
      <c r="DA41" s="73">
        <f t="shared" si="19"/>
        <v>63.941379403325357</v>
      </c>
      <c r="DB41" s="74">
        <f t="shared" si="20"/>
        <v>21.313793134441784</v>
      </c>
      <c r="DC41" s="90"/>
      <c r="DD41" s="84">
        <v>240</v>
      </c>
      <c r="DE41" s="44"/>
      <c r="DF41" s="84">
        <v>176</v>
      </c>
      <c r="DG41" s="17">
        <v>292</v>
      </c>
      <c r="DH41" s="17">
        <v>173</v>
      </c>
      <c r="DI41" s="17">
        <v>222</v>
      </c>
      <c r="DJ41" s="17">
        <v>175</v>
      </c>
      <c r="DK41" s="17">
        <v>202</v>
      </c>
      <c r="DL41" s="17">
        <v>227</v>
      </c>
      <c r="DM41" s="17">
        <v>344</v>
      </c>
      <c r="DN41" s="44">
        <v>120</v>
      </c>
      <c r="DO41" s="67">
        <f t="shared" si="21"/>
        <v>214.55555555555554</v>
      </c>
      <c r="DP41" s="73">
        <f t="shared" si="22"/>
        <v>67.86035497827713</v>
      </c>
      <c r="DQ41" s="74">
        <f t="shared" si="23"/>
        <v>22.620118326092378</v>
      </c>
    </row>
  </sheetData>
  <mergeCells count="8">
    <mergeCell ref="AX8:BF8"/>
    <mergeCell ref="AI8:AQ8"/>
    <mergeCell ref="E8:M8"/>
    <mergeCell ref="T8:AB8"/>
    <mergeCell ref="DF8:DN8"/>
    <mergeCell ref="CQ8:CY8"/>
    <mergeCell ref="CB8:CJ8"/>
    <mergeCell ref="BM8:BU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38"/>
  <sheetViews>
    <sheetView topLeftCell="C7" zoomScaleNormal="100" workbookViewId="0">
      <selection activeCell="O2" sqref="O2"/>
    </sheetView>
  </sheetViews>
  <sheetFormatPr defaultRowHeight="13.85" x14ac:dyDescent="0.25"/>
  <cols>
    <col min="1" max="16" width="8.796875" style="2"/>
    <col min="17" max="19" width="8.796875" style="64"/>
    <col min="20" max="31" width="8.796875" style="2"/>
    <col min="32" max="34" width="8.796875" style="64"/>
    <col min="35" max="46" width="8.796875" style="2"/>
    <col min="47" max="49" width="8.796875" style="64"/>
    <col min="50" max="61" width="8.796875" style="2"/>
    <col min="62" max="64" width="8.796875" style="64"/>
    <col min="65" max="91" width="8.796875" style="2"/>
    <col min="92" max="93" width="8.796875" style="64"/>
    <col min="94" max="16384" width="8.796875" style="2"/>
  </cols>
  <sheetData>
    <row r="1" spans="1:121" x14ac:dyDescent="0.25">
      <c r="A1" s="2" t="s">
        <v>81</v>
      </c>
    </row>
    <row r="2" spans="1:121" x14ac:dyDescent="0.25">
      <c r="A2" s="45" t="s">
        <v>40</v>
      </c>
    </row>
    <row r="4" spans="1:121" ht="14.4" thickBot="1" x14ac:dyDescent="0.3"/>
    <row r="5" spans="1:121" s="12" customFormat="1" ht="14.4" x14ac:dyDescent="0.3">
      <c r="C5" s="91"/>
      <c r="D5" s="61" t="s">
        <v>21</v>
      </c>
      <c r="E5" s="140" t="s">
        <v>13</v>
      </c>
      <c r="F5" s="141"/>
      <c r="G5" s="141"/>
      <c r="H5" s="141"/>
      <c r="I5" s="141"/>
      <c r="J5" s="141"/>
      <c r="K5" s="141"/>
      <c r="L5" s="141"/>
      <c r="M5" s="142"/>
      <c r="N5" s="75"/>
      <c r="O5" s="76"/>
      <c r="P5" s="77"/>
      <c r="Q5" s="62"/>
      <c r="R5" s="91"/>
      <c r="S5" s="61" t="s">
        <v>21</v>
      </c>
      <c r="T5" s="140" t="s">
        <v>14</v>
      </c>
      <c r="U5" s="141"/>
      <c r="V5" s="141"/>
      <c r="W5" s="141"/>
      <c r="X5" s="141"/>
      <c r="Y5" s="141"/>
      <c r="Z5" s="141"/>
      <c r="AA5" s="141"/>
      <c r="AB5" s="142"/>
      <c r="AC5" s="75"/>
      <c r="AD5" s="76"/>
      <c r="AE5" s="77"/>
      <c r="AF5" s="88"/>
      <c r="AG5" s="91"/>
      <c r="AH5" s="61" t="s">
        <v>21</v>
      </c>
      <c r="AI5" s="140" t="s">
        <v>15</v>
      </c>
      <c r="AJ5" s="141"/>
      <c r="AK5" s="141"/>
      <c r="AL5" s="141"/>
      <c r="AM5" s="141"/>
      <c r="AN5" s="141"/>
      <c r="AO5" s="141"/>
      <c r="AP5" s="141"/>
      <c r="AQ5" s="142"/>
      <c r="AR5" s="75"/>
      <c r="AS5" s="76"/>
      <c r="AT5" s="77"/>
      <c r="AU5" s="62"/>
      <c r="AV5" s="91"/>
      <c r="AW5" s="61" t="s">
        <v>21</v>
      </c>
      <c r="AX5" s="140" t="s">
        <v>16</v>
      </c>
      <c r="AY5" s="141"/>
      <c r="AZ5" s="141"/>
      <c r="BA5" s="141"/>
      <c r="BB5" s="141"/>
      <c r="BC5" s="141"/>
      <c r="BD5" s="141"/>
      <c r="BE5" s="141"/>
      <c r="BF5" s="142"/>
      <c r="BG5" s="75"/>
      <c r="BH5" s="76"/>
      <c r="BI5" s="77"/>
      <c r="BJ5" s="62"/>
      <c r="BK5" s="91"/>
      <c r="BL5" s="61" t="s">
        <v>21</v>
      </c>
      <c r="BM5" s="140" t="s">
        <v>17</v>
      </c>
      <c r="BN5" s="141"/>
      <c r="BO5" s="141"/>
      <c r="BP5" s="141"/>
      <c r="BQ5" s="141"/>
      <c r="BR5" s="141"/>
      <c r="BS5" s="141"/>
      <c r="BT5" s="141"/>
      <c r="BU5" s="142"/>
      <c r="BV5" s="75"/>
      <c r="BW5" s="76"/>
      <c r="BX5" s="77"/>
      <c r="BZ5" s="91"/>
      <c r="CA5" s="61" t="s">
        <v>21</v>
      </c>
      <c r="CB5" s="140" t="s">
        <v>18</v>
      </c>
      <c r="CC5" s="141"/>
      <c r="CD5" s="141"/>
      <c r="CE5" s="141"/>
      <c r="CF5" s="141"/>
      <c r="CG5" s="141"/>
      <c r="CH5" s="141"/>
      <c r="CI5" s="141"/>
      <c r="CJ5" s="142"/>
      <c r="CK5" s="75"/>
      <c r="CL5" s="76"/>
      <c r="CM5" s="77"/>
      <c r="CN5" s="88"/>
      <c r="CO5" s="91"/>
      <c r="CP5" s="61" t="s">
        <v>21</v>
      </c>
      <c r="CQ5" s="140" t="s">
        <v>19</v>
      </c>
      <c r="CR5" s="141"/>
      <c r="CS5" s="141"/>
      <c r="CT5" s="141"/>
      <c r="CU5" s="141"/>
      <c r="CV5" s="141"/>
      <c r="CW5" s="141"/>
      <c r="CX5" s="141"/>
      <c r="CY5" s="142"/>
      <c r="CZ5" s="75"/>
      <c r="DA5" s="76"/>
      <c r="DB5" s="77"/>
      <c r="DD5" s="91"/>
      <c r="DE5" s="61" t="s">
        <v>21</v>
      </c>
      <c r="DF5" s="140" t="s">
        <v>20</v>
      </c>
      <c r="DG5" s="141"/>
      <c r="DH5" s="141"/>
      <c r="DI5" s="141"/>
      <c r="DJ5" s="141"/>
      <c r="DK5" s="141"/>
      <c r="DL5" s="141"/>
      <c r="DM5" s="141"/>
      <c r="DN5" s="142"/>
      <c r="DO5" s="75"/>
      <c r="DP5" s="76"/>
      <c r="DQ5" s="77"/>
    </row>
    <row r="6" spans="1:121" ht="14.95" thickBot="1" x14ac:dyDescent="0.35">
      <c r="C6" s="92" t="s">
        <v>12</v>
      </c>
      <c r="D6" s="93" t="s">
        <v>0</v>
      </c>
      <c r="E6" s="13">
        <v>179</v>
      </c>
      <c r="F6" s="14">
        <v>184</v>
      </c>
      <c r="G6" s="14">
        <v>205</v>
      </c>
      <c r="H6" s="14">
        <v>204</v>
      </c>
      <c r="I6" s="14">
        <v>209</v>
      </c>
      <c r="J6" s="14">
        <v>231</v>
      </c>
      <c r="K6" s="14">
        <v>234</v>
      </c>
      <c r="L6" s="14">
        <v>249</v>
      </c>
      <c r="M6" s="15">
        <v>272</v>
      </c>
      <c r="N6" s="78" t="s">
        <v>45</v>
      </c>
      <c r="O6" s="79" t="s">
        <v>47</v>
      </c>
      <c r="P6" s="80" t="s">
        <v>46</v>
      </c>
      <c r="Q6" s="63"/>
      <c r="R6" s="92" t="s">
        <v>12</v>
      </c>
      <c r="S6" s="93" t="s">
        <v>0</v>
      </c>
      <c r="T6" s="13">
        <v>179</v>
      </c>
      <c r="U6" s="14">
        <v>184</v>
      </c>
      <c r="V6" s="14">
        <v>205</v>
      </c>
      <c r="W6" s="14">
        <v>204</v>
      </c>
      <c r="X6" s="14">
        <v>209</v>
      </c>
      <c r="Y6" s="14">
        <v>231</v>
      </c>
      <c r="Z6" s="14">
        <v>234</v>
      </c>
      <c r="AA6" s="14">
        <v>249</v>
      </c>
      <c r="AB6" s="15">
        <v>272</v>
      </c>
      <c r="AC6" s="78" t="s">
        <v>45</v>
      </c>
      <c r="AD6" s="79" t="s">
        <v>47</v>
      </c>
      <c r="AE6" s="80" t="s">
        <v>46</v>
      </c>
      <c r="AF6" s="100"/>
      <c r="AG6" s="92" t="s">
        <v>12</v>
      </c>
      <c r="AH6" s="93" t="s">
        <v>0</v>
      </c>
      <c r="AI6" s="13">
        <v>179</v>
      </c>
      <c r="AJ6" s="14">
        <v>184</v>
      </c>
      <c r="AK6" s="14">
        <v>205</v>
      </c>
      <c r="AL6" s="14">
        <v>204</v>
      </c>
      <c r="AM6" s="14">
        <v>209</v>
      </c>
      <c r="AN6" s="14">
        <v>231</v>
      </c>
      <c r="AO6" s="14">
        <v>234</v>
      </c>
      <c r="AP6" s="14">
        <v>249</v>
      </c>
      <c r="AQ6" s="15">
        <v>272</v>
      </c>
      <c r="AR6" s="78" t="s">
        <v>45</v>
      </c>
      <c r="AS6" s="79" t="s">
        <v>47</v>
      </c>
      <c r="AT6" s="80" t="s">
        <v>46</v>
      </c>
      <c r="AU6" s="63"/>
      <c r="AV6" s="92" t="s">
        <v>12</v>
      </c>
      <c r="AW6" s="93" t="s">
        <v>0</v>
      </c>
      <c r="AX6" s="13">
        <v>179</v>
      </c>
      <c r="AY6" s="14">
        <v>184</v>
      </c>
      <c r="AZ6" s="14">
        <v>205</v>
      </c>
      <c r="BA6" s="14">
        <v>204</v>
      </c>
      <c r="BB6" s="14">
        <v>209</v>
      </c>
      <c r="BC6" s="14">
        <v>231</v>
      </c>
      <c r="BD6" s="14">
        <v>234</v>
      </c>
      <c r="BE6" s="14">
        <v>249</v>
      </c>
      <c r="BF6" s="15">
        <v>272</v>
      </c>
      <c r="BG6" s="78" t="s">
        <v>45</v>
      </c>
      <c r="BH6" s="79" t="s">
        <v>47</v>
      </c>
      <c r="BI6" s="80" t="s">
        <v>46</v>
      </c>
      <c r="BJ6" s="63"/>
      <c r="BK6" s="92" t="s">
        <v>12</v>
      </c>
      <c r="BL6" s="93" t="s">
        <v>0</v>
      </c>
      <c r="BM6" s="13">
        <v>179</v>
      </c>
      <c r="BN6" s="14">
        <v>184</v>
      </c>
      <c r="BO6" s="14">
        <v>205</v>
      </c>
      <c r="BP6" s="14">
        <v>204</v>
      </c>
      <c r="BQ6" s="14">
        <v>209</v>
      </c>
      <c r="BR6" s="14">
        <v>231</v>
      </c>
      <c r="BS6" s="14">
        <v>234</v>
      </c>
      <c r="BT6" s="14">
        <v>249</v>
      </c>
      <c r="BU6" s="15">
        <v>272</v>
      </c>
      <c r="BV6" s="78" t="s">
        <v>45</v>
      </c>
      <c r="BW6" s="79" t="s">
        <v>47</v>
      </c>
      <c r="BX6" s="80" t="s">
        <v>46</v>
      </c>
      <c r="BY6" s="9"/>
      <c r="BZ6" s="92" t="s">
        <v>12</v>
      </c>
      <c r="CA6" s="93" t="s">
        <v>0</v>
      </c>
      <c r="CB6" s="13">
        <v>179</v>
      </c>
      <c r="CC6" s="14">
        <v>184</v>
      </c>
      <c r="CD6" s="14">
        <v>205</v>
      </c>
      <c r="CE6" s="14">
        <v>204</v>
      </c>
      <c r="CF6" s="14">
        <v>209</v>
      </c>
      <c r="CG6" s="14">
        <v>231</v>
      </c>
      <c r="CH6" s="14">
        <v>234</v>
      </c>
      <c r="CI6" s="14">
        <v>249</v>
      </c>
      <c r="CJ6" s="15">
        <v>272</v>
      </c>
      <c r="CK6" s="78" t="s">
        <v>45</v>
      </c>
      <c r="CL6" s="79" t="s">
        <v>47</v>
      </c>
      <c r="CM6" s="80" t="s">
        <v>46</v>
      </c>
      <c r="CN6" s="100"/>
      <c r="CO6" s="92" t="s">
        <v>12</v>
      </c>
      <c r="CP6" s="93" t="s">
        <v>0</v>
      </c>
      <c r="CQ6" s="13">
        <v>179</v>
      </c>
      <c r="CR6" s="14">
        <v>184</v>
      </c>
      <c r="CS6" s="14">
        <v>205</v>
      </c>
      <c r="CT6" s="14">
        <v>204</v>
      </c>
      <c r="CU6" s="14">
        <v>209</v>
      </c>
      <c r="CV6" s="14">
        <v>231</v>
      </c>
      <c r="CW6" s="14">
        <v>234</v>
      </c>
      <c r="CX6" s="14">
        <v>249</v>
      </c>
      <c r="CY6" s="15">
        <v>272</v>
      </c>
      <c r="CZ6" s="78" t="s">
        <v>45</v>
      </c>
      <c r="DA6" s="79" t="s">
        <v>47</v>
      </c>
      <c r="DB6" s="80" t="s">
        <v>46</v>
      </c>
      <c r="DC6" s="9"/>
      <c r="DD6" s="92" t="s">
        <v>12</v>
      </c>
      <c r="DE6" s="93" t="s">
        <v>0</v>
      </c>
      <c r="DF6" s="13">
        <v>179</v>
      </c>
      <c r="DG6" s="14">
        <v>184</v>
      </c>
      <c r="DH6" s="14">
        <v>205</v>
      </c>
      <c r="DI6" s="14">
        <v>204</v>
      </c>
      <c r="DJ6" s="14">
        <v>209</v>
      </c>
      <c r="DK6" s="14">
        <v>231</v>
      </c>
      <c r="DL6" s="14">
        <v>234</v>
      </c>
      <c r="DM6" s="14">
        <v>249</v>
      </c>
      <c r="DN6" s="15">
        <v>272</v>
      </c>
      <c r="DO6" s="78" t="s">
        <v>45</v>
      </c>
      <c r="DP6" s="79" t="s">
        <v>47</v>
      </c>
      <c r="DQ6" s="80" t="s">
        <v>46</v>
      </c>
    </row>
    <row r="7" spans="1:121" x14ac:dyDescent="0.25">
      <c r="C7" s="83">
        <v>-50</v>
      </c>
      <c r="D7" s="96"/>
      <c r="E7" s="101">
        <v>263.13670000000002</v>
      </c>
      <c r="F7" s="30">
        <v>307.02109999999999</v>
      </c>
      <c r="G7" s="30">
        <v>158.0214</v>
      </c>
      <c r="H7" s="30">
        <v>251.35319999999999</v>
      </c>
      <c r="I7" s="98" t="s">
        <v>10</v>
      </c>
      <c r="J7" s="30">
        <v>440.52839999999998</v>
      </c>
      <c r="K7" s="30">
        <v>202.1636</v>
      </c>
      <c r="L7" s="30">
        <v>179.78980000000001</v>
      </c>
      <c r="M7" s="31">
        <v>95.940439999999995</v>
      </c>
      <c r="N7" s="68">
        <f>AVERAGE(E7:M7)</f>
        <v>237.24433000000002</v>
      </c>
      <c r="O7" s="69">
        <f>STDEV(E7:M7)</f>
        <v>105.44966868881255</v>
      </c>
      <c r="P7" s="70">
        <f>O7/SQRT(8)</f>
        <v>37.282087901867051</v>
      </c>
      <c r="R7" s="83">
        <v>-50</v>
      </c>
      <c r="S7" s="96"/>
      <c r="T7" s="101">
        <v>249.1765</v>
      </c>
      <c r="U7" s="30">
        <v>322.2903</v>
      </c>
      <c r="V7" s="30">
        <v>205.23509999999999</v>
      </c>
      <c r="W7" s="30">
        <v>271.23430000000002</v>
      </c>
      <c r="X7" s="98" t="s">
        <v>10</v>
      </c>
      <c r="Y7" s="30">
        <v>383.28120000000001</v>
      </c>
      <c r="Z7" s="30">
        <v>193.16849999999999</v>
      </c>
      <c r="AA7" s="30">
        <v>145.71879999999999</v>
      </c>
      <c r="AB7" s="31">
        <v>71.528120000000001</v>
      </c>
      <c r="AC7" s="68">
        <f>AVERAGE(T7:AB7)</f>
        <v>230.20410249999998</v>
      </c>
      <c r="AD7" s="69">
        <f>STDEV(T7:AB7)</f>
        <v>98.75425142534398</v>
      </c>
      <c r="AE7" s="70">
        <f>AD7/SQRT(8)</f>
        <v>34.914900426930998</v>
      </c>
      <c r="AF7" s="90"/>
      <c r="AG7" s="83">
        <v>-50</v>
      </c>
      <c r="AH7" s="96"/>
      <c r="AI7" s="101">
        <v>243.9085</v>
      </c>
      <c r="AJ7" s="30">
        <v>243.2174</v>
      </c>
      <c r="AK7" s="30">
        <v>205.23509999999999</v>
      </c>
      <c r="AL7" s="98" t="s">
        <v>10</v>
      </c>
      <c r="AM7" s="98" t="s">
        <v>10</v>
      </c>
      <c r="AN7" s="30">
        <v>413.8947</v>
      </c>
      <c r="AO7" s="30">
        <v>168.43219999999999</v>
      </c>
      <c r="AP7" s="30">
        <v>138.64259999999999</v>
      </c>
      <c r="AQ7" s="31">
        <v>139.8826</v>
      </c>
      <c r="AR7" s="68">
        <f>AVERAGE(AI7:AQ7)</f>
        <v>221.88758571428568</v>
      </c>
      <c r="AS7" s="69">
        <f>STDEV(AI7:AQ7)</f>
        <v>95.39037551964087</v>
      </c>
      <c r="AT7" s="70">
        <f>AS7/SQRT(7)</f>
        <v>36.054173013433349</v>
      </c>
      <c r="AV7" s="83">
        <v>-50</v>
      </c>
      <c r="AW7" s="96"/>
      <c r="AX7" s="101">
        <v>235.3227</v>
      </c>
      <c r="AY7" s="30">
        <v>232.3108</v>
      </c>
      <c r="AZ7" s="30">
        <v>180.4238</v>
      </c>
      <c r="BA7" s="98" t="s">
        <v>10</v>
      </c>
      <c r="BB7" s="98" t="s">
        <v>10</v>
      </c>
      <c r="BC7" s="30">
        <v>357.87189999999998</v>
      </c>
      <c r="BD7" s="30">
        <v>217.9049</v>
      </c>
      <c r="BE7" s="30">
        <v>92.515730000000005</v>
      </c>
      <c r="BF7" s="31">
        <v>111.3202</v>
      </c>
      <c r="BG7" s="68">
        <f>AVERAGE(AX7:BF7)</f>
        <v>203.95286142857145</v>
      </c>
      <c r="BH7" s="69">
        <f>STDEV(AX7:BF7)</f>
        <v>88.719248402989749</v>
      </c>
      <c r="BI7" s="70">
        <f>BH7/SQRT(7)</f>
        <v>33.532723968410743</v>
      </c>
      <c r="BK7" s="83">
        <v>-50</v>
      </c>
      <c r="BL7" s="96"/>
      <c r="BM7" s="101">
        <v>271.03870000000001</v>
      </c>
      <c r="BN7" s="30">
        <v>329.65230000000003</v>
      </c>
      <c r="BO7" s="30">
        <v>140.4367</v>
      </c>
      <c r="BP7" s="30">
        <v>270.28750000000002</v>
      </c>
      <c r="BQ7" s="98" t="s">
        <v>10</v>
      </c>
      <c r="BR7" s="30">
        <v>399.50630000000001</v>
      </c>
      <c r="BS7" s="30">
        <v>181.2501</v>
      </c>
      <c r="BT7" s="30">
        <v>169.3064</v>
      </c>
      <c r="BU7" s="31">
        <v>65.91328</v>
      </c>
      <c r="BV7" s="68">
        <f>AVERAGE(BM7:BU7)</f>
        <v>228.42390999999998</v>
      </c>
      <c r="BW7" s="69">
        <f>STDEV(BM7:BU7)</f>
        <v>108.86207127083452</v>
      </c>
      <c r="BX7" s="70">
        <f>BW7/SQRT(8)</f>
        <v>38.488554404810159</v>
      </c>
      <c r="BZ7" s="83">
        <v>-50</v>
      </c>
      <c r="CA7" s="96"/>
      <c r="CB7" s="101">
        <v>297.37869999999998</v>
      </c>
      <c r="CC7" s="30">
        <v>354.19220000000001</v>
      </c>
      <c r="CD7" s="30">
        <v>149.1086</v>
      </c>
      <c r="CE7" s="30">
        <v>253.72</v>
      </c>
      <c r="CF7" s="98" t="s">
        <v>10</v>
      </c>
      <c r="CG7" s="30">
        <v>318.07440000000003</v>
      </c>
      <c r="CH7" s="30">
        <v>166.18340000000001</v>
      </c>
      <c r="CI7" s="30">
        <v>169.3064</v>
      </c>
      <c r="CJ7" s="31">
        <v>100.09050000000001</v>
      </c>
      <c r="CK7" s="68">
        <f>AVERAGE(CB7:CJ7)</f>
        <v>226.00677499999998</v>
      </c>
      <c r="CL7" s="69">
        <f>STDEV(CB7:CJ7)</f>
        <v>92.065141242038194</v>
      </c>
      <c r="CM7" s="70">
        <f>CL7/SQRT(8)</f>
        <v>32.549942841571244</v>
      </c>
      <c r="CN7" s="90"/>
      <c r="CO7" s="83">
        <v>-50</v>
      </c>
      <c r="CP7" s="96"/>
      <c r="CQ7" s="101">
        <v>276.30669999999998</v>
      </c>
      <c r="CR7" s="30">
        <v>325.83499999999998</v>
      </c>
      <c r="CS7" s="30">
        <v>162.1165</v>
      </c>
      <c r="CT7" s="30">
        <v>282.83150000000001</v>
      </c>
      <c r="CU7" s="30">
        <v>396.6069</v>
      </c>
      <c r="CV7" s="30">
        <v>422.16030000000001</v>
      </c>
      <c r="CW7" s="30">
        <v>206.6611</v>
      </c>
      <c r="CX7" s="30">
        <v>214.64699999999999</v>
      </c>
      <c r="CY7" s="31">
        <v>160.14490000000001</v>
      </c>
      <c r="CZ7" s="68">
        <f>AVERAGE(CQ7:CY7)</f>
        <v>271.92332222222223</v>
      </c>
      <c r="DA7" s="69">
        <f>STDEV(CQ7:CY7)</f>
        <v>95.690584712509363</v>
      </c>
      <c r="DB7" s="70">
        <f>DA7/SQRT(9)</f>
        <v>31.896861570836453</v>
      </c>
      <c r="DD7" s="83">
        <v>-50</v>
      </c>
      <c r="DE7" s="96"/>
      <c r="DF7" s="102">
        <v>329.77690000000001</v>
      </c>
      <c r="DG7" s="40">
        <v>267.75729999999999</v>
      </c>
      <c r="DH7" s="40">
        <v>157.2987</v>
      </c>
      <c r="DI7" s="40">
        <v>182.953</v>
      </c>
      <c r="DJ7" s="40">
        <v>379.89370000000002</v>
      </c>
      <c r="DK7" s="40">
        <v>504.51069999999999</v>
      </c>
      <c r="DL7" s="40">
        <v>187.99639999999999</v>
      </c>
      <c r="DM7" s="40">
        <v>159.60929999999999</v>
      </c>
      <c r="DN7" s="41">
        <v>81.293049999999994</v>
      </c>
      <c r="DO7" s="68">
        <f>AVERAGE(DF7:DN7)</f>
        <v>250.1210055555556</v>
      </c>
      <c r="DP7" s="69">
        <f>STDEV(DF7:DN7)</f>
        <v>133.17911091760126</v>
      </c>
      <c r="DQ7" s="70">
        <f>DP7/SQRT(9)</f>
        <v>44.393036972533757</v>
      </c>
    </row>
    <row r="8" spans="1:121" x14ac:dyDescent="0.25">
      <c r="C8" s="83">
        <v>-40</v>
      </c>
      <c r="D8" s="96"/>
      <c r="E8" s="101">
        <v>282.4058</v>
      </c>
      <c r="F8" s="30">
        <v>293.83350000000002</v>
      </c>
      <c r="G8" s="30">
        <v>221.06809999999999</v>
      </c>
      <c r="H8" s="30">
        <v>246.7739</v>
      </c>
      <c r="I8" s="98" t="s">
        <v>10</v>
      </c>
      <c r="J8" s="30">
        <v>450.65679999999998</v>
      </c>
      <c r="K8" s="30">
        <v>188.7893</v>
      </c>
      <c r="L8" s="30">
        <v>174.54249999999999</v>
      </c>
      <c r="M8" s="31">
        <v>74.174570000000003</v>
      </c>
      <c r="N8" s="66">
        <f t="shared" ref="N8:N38" si="0">AVERAGE(E8:M8)</f>
        <v>241.53055874999995</v>
      </c>
      <c r="O8" s="71">
        <f t="shared" ref="O8:O38" si="1">STDEV(E8:M8)</f>
        <v>109.45543124008928</v>
      </c>
      <c r="P8" s="72">
        <f t="shared" ref="P8:P38" si="2">O8/SQRT(8)</f>
        <v>38.698338833782501</v>
      </c>
      <c r="R8" s="83">
        <v>-40</v>
      </c>
      <c r="S8" s="96"/>
      <c r="T8" s="101">
        <v>260.3467</v>
      </c>
      <c r="U8" s="30">
        <v>314.50479999999999</v>
      </c>
      <c r="V8" s="30">
        <v>192.16300000000001</v>
      </c>
      <c r="W8" s="30">
        <v>252.8389</v>
      </c>
      <c r="X8" s="98" t="s">
        <v>10</v>
      </c>
      <c r="Y8" s="30">
        <v>380.21230000000003</v>
      </c>
      <c r="Z8" s="30">
        <v>190.90620000000001</v>
      </c>
      <c r="AA8" s="30">
        <v>139.94239999999999</v>
      </c>
      <c r="AB8" s="31">
        <v>65.438019999999995</v>
      </c>
      <c r="AC8" s="66">
        <f t="shared" ref="AC8:AC38" si="3">AVERAGE(T8:AB8)</f>
        <v>224.54404</v>
      </c>
      <c r="AD8" s="71">
        <f t="shared" ref="AD8:AD38" si="4">STDEV(T8:AB8)</f>
        <v>99.32642735587811</v>
      </c>
      <c r="AE8" s="72">
        <f t="shared" ref="AE8:AE38" si="5">AD8/SQRT(8)</f>
        <v>35.117195167187205</v>
      </c>
      <c r="AF8" s="90"/>
      <c r="AG8" s="83">
        <v>-40</v>
      </c>
      <c r="AH8" s="96"/>
      <c r="AI8" s="101">
        <v>223.76240000000001</v>
      </c>
      <c r="AJ8" s="30">
        <v>192.3235</v>
      </c>
      <c r="AK8" s="30">
        <v>192.16300000000001</v>
      </c>
      <c r="AL8" s="98" t="s">
        <v>10</v>
      </c>
      <c r="AM8" s="98" t="s">
        <v>10</v>
      </c>
      <c r="AN8" s="30">
        <v>394.68430000000001</v>
      </c>
      <c r="AO8" s="30">
        <v>160.57380000000001</v>
      </c>
      <c r="AP8" s="30">
        <v>135.26570000000001</v>
      </c>
      <c r="AQ8" s="31">
        <v>145.94220000000001</v>
      </c>
      <c r="AR8" s="66">
        <f t="shared" ref="AR8:AR38" si="6">AVERAGE(AI8:AQ8)</f>
        <v>206.38784285714286</v>
      </c>
      <c r="AS8" s="71">
        <f t="shared" ref="AS8:AS38" si="7">STDEV(AI8:AQ8)</f>
        <v>88.476498170132885</v>
      </c>
      <c r="AT8" s="72">
        <f t="shared" ref="AT8:AT38" si="8">AS8/SQRT(7)</f>
        <v>33.440973004576129</v>
      </c>
      <c r="AV8" s="83">
        <v>-40</v>
      </c>
      <c r="AW8" s="96"/>
      <c r="AX8" s="101">
        <v>240.96600000000001</v>
      </c>
      <c r="AY8" s="30">
        <v>217.90440000000001</v>
      </c>
      <c r="AZ8" s="30">
        <v>156.32210000000001</v>
      </c>
      <c r="BA8" s="98" t="s">
        <v>10</v>
      </c>
      <c r="BB8" s="98" t="s">
        <v>10</v>
      </c>
      <c r="BC8" s="30">
        <v>361.92759999999998</v>
      </c>
      <c r="BD8" s="30">
        <v>193.38929999999999</v>
      </c>
      <c r="BE8" s="30">
        <v>91.795400000000001</v>
      </c>
      <c r="BF8" s="31">
        <v>93.516019999999997</v>
      </c>
      <c r="BG8" s="66">
        <f t="shared" ref="BG8:BG38" si="9">AVERAGE(AX8:BF8)</f>
        <v>193.68868857142857</v>
      </c>
      <c r="BH8" s="71">
        <f t="shared" ref="BH8:BH38" si="10">STDEV(AX8:BF8)</f>
        <v>93.931742535188405</v>
      </c>
      <c r="BI8" s="72">
        <f t="shared" ref="BI8:BI38" si="11">BH8/SQRT(7)</f>
        <v>35.502861566150898</v>
      </c>
      <c r="BK8" s="83">
        <v>-40</v>
      </c>
      <c r="BL8" s="96"/>
      <c r="BM8" s="101">
        <v>245.68790000000001</v>
      </c>
      <c r="BN8" s="30">
        <v>275.66579999999999</v>
      </c>
      <c r="BO8" s="30">
        <v>141.37119999999999</v>
      </c>
      <c r="BP8" s="30">
        <v>249.84270000000001</v>
      </c>
      <c r="BQ8" s="98" t="s">
        <v>10</v>
      </c>
      <c r="BR8" s="30">
        <v>360.83730000000003</v>
      </c>
      <c r="BS8" s="30">
        <v>158.55719999999999</v>
      </c>
      <c r="BT8" s="30">
        <v>158.7054</v>
      </c>
      <c r="BU8" s="31">
        <v>72.781980000000004</v>
      </c>
      <c r="BV8" s="66">
        <f t="shared" ref="BV8:BV38" si="12">AVERAGE(BM8:BU8)</f>
        <v>207.931185</v>
      </c>
      <c r="BW8" s="71">
        <f t="shared" ref="BW8:BW38" si="13">STDEV(BM8:BU8)</f>
        <v>91.578935670473157</v>
      </c>
      <c r="BX8" s="72">
        <f t="shared" ref="BX8:BX38" si="14">BW8/SQRT(8)</f>
        <v>32.378043213219087</v>
      </c>
      <c r="BZ8" s="83">
        <v>-40</v>
      </c>
      <c r="CA8" s="96"/>
      <c r="CB8" s="101">
        <v>286.97329999999999</v>
      </c>
      <c r="CC8" s="30">
        <v>366.83699999999999</v>
      </c>
      <c r="CD8" s="30">
        <v>104.488</v>
      </c>
      <c r="CE8" s="30">
        <v>229.47290000000001</v>
      </c>
      <c r="CF8" s="98" t="s">
        <v>10</v>
      </c>
      <c r="CG8" s="30">
        <v>313.6884</v>
      </c>
      <c r="CH8" s="30">
        <v>155.39429999999999</v>
      </c>
      <c r="CI8" s="30">
        <v>158.7054</v>
      </c>
      <c r="CJ8" s="31">
        <v>153.17150000000001</v>
      </c>
      <c r="CK8" s="66">
        <f t="shared" ref="CK8:CK38" si="15">AVERAGE(CB8:CJ8)</f>
        <v>221.09134999999998</v>
      </c>
      <c r="CL8" s="71">
        <f t="shared" ref="CL8:CL38" si="16">STDEV(CB8:CJ8)</f>
        <v>93.077729628965912</v>
      </c>
      <c r="CM8" s="72">
        <f t="shared" ref="CM8:CM38" si="17">CL8/SQRT(8)</f>
        <v>32.907946899044916</v>
      </c>
      <c r="CN8" s="90"/>
      <c r="CO8" s="83">
        <v>-40</v>
      </c>
      <c r="CP8" s="96"/>
      <c r="CQ8" s="101">
        <v>204.88239999999999</v>
      </c>
      <c r="CR8" s="30">
        <v>294.41520000000003</v>
      </c>
      <c r="CS8" s="30">
        <v>154.70160000000001</v>
      </c>
      <c r="CT8" s="30">
        <v>253.02119999999999</v>
      </c>
      <c r="CU8" s="30">
        <v>402.72840000000002</v>
      </c>
      <c r="CV8" s="30">
        <v>370.52510000000001</v>
      </c>
      <c r="CW8" s="30">
        <v>194.68969999999999</v>
      </c>
      <c r="CX8" s="30">
        <v>210.5907</v>
      </c>
      <c r="CY8" s="31">
        <v>124.71680000000001</v>
      </c>
      <c r="CZ8" s="66">
        <f t="shared" ref="CZ8:CZ38" si="18">AVERAGE(CQ8:CY8)</f>
        <v>245.58567777777782</v>
      </c>
      <c r="DA8" s="71">
        <f t="shared" ref="DA8:DA38" si="19">STDEV(CQ8:CY8)</f>
        <v>94.263136125724785</v>
      </c>
      <c r="DB8" s="72">
        <f t="shared" ref="DB8:DB38" si="20">DA8/SQRT(9)</f>
        <v>31.421045375241594</v>
      </c>
      <c r="DD8" s="83">
        <v>-40</v>
      </c>
      <c r="DE8" s="96"/>
      <c r="DF8" s="101">
        <v>326.76440000000002</v>
      </c>
      <c r="DG8" s="30">
        <v>250.24590000000001</v>
      </c>
      <c r="DH8" s="30">
        <v>143.6138</v>
      </c>
      <c r="DI8" s="30">
        <v>209.4323</v>
      </c>
      <c r="DJ8" s="30">
        <v>426.49149999999997</v>
      </c>
      <c r="DK8" s="30">
        <v>488.2509</v>
      </c>
      <c r="DL8" s="30">
        <v>161.19210000000001</v>
      </c>
      <c r="DM8" s="30">
        <v>192.5163</v>
      </c>
      <c r="DN8" s="31">
        <v>100.4927</v>
      </c>
      <c r="DO8" s="66">
        <f t="shared" ref="DO8:DO38" si="21">AVERAGE(DF8:DN8)</f>
        <v>255.44443333333331</v>
      </c>
      <c r="DP8" s="71">
        <f t="shared" ref="DP8:DP38" si="22">STDEV(DF8:DN8)</f>
        <v>132.30939652168516</v>
      </c>
      <c r="DQ8" s="72">
        <f t="shared" ref="DQ8:DQ38" si="23">DP8/SQRT(9)</f>
        <v>44.103132173895055</v>
      </c>
    </row>
    <row r="9" spans="1:121" x14ac:dyDescent="0.25">
      <c r="C9" s="83">
        <v>-30</v>
      </c>
      <c r="D9" s="96"/>
      <c r="E9" s="101">
        <v>277.49110000000002</v>
      </c>
      <c r="F9" s="30">
        <v>296.23110000000003</v>
      </c>
      <c r="G9" s="30">
        <v>224.37090000000001</v>
      </c>
      <c r="H9" s="30">
        <v>246.13679999999999</v>
      </c>
      <c r="I9" s="98" t="s">
        <v>10</v>
      </c>
      <c r="J9" s="30">
        <v>450.98140000000001</v>
      </c>
      <c r="K9" s="30">
        <v>171.31530000000001</v>
      </c>
      <c r="L9" s="30">
        <v>177.2893</v>
      </c>
      <c r="M9" s="31">
        <v>74.303889999999996</v>
      </c>
      <c r="N9" s="66">
        <f t="shared" si="0"/>
        <v>239.76497374999997</v>
      </c>
      <c r="O9" s="71">
        <f t="shared" si="1"/>
        <v>110.49730332355031</v>
      </c>
      <c r="P9" s="72">
        <f t="shared" si="2"/>
        <v>39.066696241454629</v>
      </c>
      <c r="R9" s="83">
        <v>-30</v>
      </c>
      <c r="S9" s="96"/>
      <c r="T9" s="101">
        <v>246.9341</v>
      </c>
      <c r="U9" s="30">
        <v>293.88580000000002</v>
      </c>
      <c r="V9" s="30">
        <v>188.00319999999999</v>
      </c>
      <c r="W9" s="30">
        <v>238.91249999999999</v>
      </c>
      <c r="X9" s="98" t="s">
        <v>10</v>
      </c>
      <c r="Y9" s="30">
        <v>396.16340000000002</v>
      </c>
      <c r="Z9" s="30">
        <v>183.75290000000001</v>
      </c>
      <c r="AA9" s="30">
        <v>123.9646</v>
      </c>
      <c r="AB9" s="31">
        <v>60.874400000000001</v>
      </c>
      <c r="AC9" s="66">
        <f t="shared" si="3"/>
        <v>216.56136249999997</v>
      </c>
      <c r="AD9" s="71">
        <f t="shared" si="4"/>
        <v>103.06904178030992</v>
      </c>
      <c r="AE9" s="72">
        <f t="shared" si="5"/>
        <v>36.440409186628365</v>
      </c>
      <c r="AF9" s="90"/>
      <c r="AG9" s="83">
        <v>-30</v>
      </c>
      <c r="AH9" s="96"/>
      <c r="AI9" s="101">
        <v>233.7028</v>
      </c>
      <c r="AJ9" s="30">
        <v>167.67660000000001</v>
      </c>
      <c r="AK9" s="30">
        <v>188.00319999999999</v>
      </c>
      <c r="AL9" s="98" t="s">
        <v>10</v>
      </c>
      <c r="AM9" s="98" t="s">
        <v>10</v>
      </c>
      <c r="AN9" s="30">
        <v>381.24189999999999</v>
      </c>
      <c r="AO9" s="30">
        <v>142.3287</v>
      </c>
      <c r="AP9" s="30">
        <v>139.697</v>
      </c>
      <c r="AQ9" s="31">
        <v>148.50319999999999</v>
      </c>
      <c r="AR9" s="66">
        <f t="shared" si="6"/>
        <v>200.16477142857144</v>
      </c>
      <c r="AS9" s="71">
        <f t="shared" si="7"/>
        <v>86.397715495274326</v>
      </c>
      <c r="AT9" s="72">
        <f t="shared" si="8"/>
        <v>32.655267006372505</v>
      </c>
      <c r="AV9" s="83">
        <v>-30</v>
      </c>
      <c r="AW9" s="96"/>
      <c r="AX9" s="101">
        <v>233.94370000000001</v>
      </c>
      <c r="AY9" s="30">
        <v>213.38040000000001</v>
      </c>
      <c r="AZ9" s="30">
        <v>151.66550000000001</v>
      </c>
      <c r="BA9" s="98" t="s">
        <v>10</v>
      </c>
      <c r="BB9" s="98" t="s">
        <v>10</v>
      </c>
      <c r="BC9" s="30">
        <v>335.42360000000002</v>
      </c>
      <c r="BD9" s="30">
        <v>185.4126</v>
      </c>
      <c r="BE9" s="30">
        <v>85.010639999999995</v>
      </c>
      <c r="BF9" s="31">
        <v>89.610669999999999</v>
      </c>
      <c r="BG9" s="66">
        <f t="shared" si="9"/>
        <v>184.92101571428572</v>
      </c>
      <c r="BH9" s="71">
        <f t="shared" si="10"/>
        <v>87.594238928954653</v>
      </c>
      <c r="BI9" s="72">
        <f t="shared" si="11"/>
        <v>33.107510355426683</v>
      </c>
      <c r="BK9" s="83">
        <v>-30</v>
      </c>
      <c r="BL9" s="96"/>
      <c r="BM9" s="101">
        <v>238.8252</v>
      </c>
      <c r="BN9" s="30">
        <v>271.45409999999998</v>
      </c>
      <c r="BO9" s="30">
        <v>139.74459999999999</v>
      </c>
      <c r="BP9" s="30">
        <v>240.58770000000001</v>
      </c>
      <c r="BQ9" s="98" t="s">
        <v>10</v>
      </c>
      <c r="BR9" s="30">
        <v>358.49349999999998</v>
      </c>
      <c r="BS9" s="30">
        <v>145.44280000000001</v>
      </c>
      <c r="BT9" s="30">
        <v>157.0093</v>
      </c>
      <c r="BU9" s="31">
        <v>67.565629999999999</v>
      </c>
      <c r="BV9" s="66">
        <f t="shared" si="12"/>
        <v>202.39035375</v>
      </c>
      <c r="BW9" s="71">
        <f t="shared" si="13"/>
        <v>92.063013444810707</v>
      </c>
      <c r="BX9" s="72">
        <f t="shared" si="14"/>
        <v>32.549190551646973</v>
      </c>
      <c r="BZ9" s="83">
        <v>-30</v>
      </c>
      <c r="CA9" s="96"/>
      <c r="CB9" s="101">
        <v>299.17090000000002</v>
      </c>
      <c r="CC9" s="30">
        <v>340.73079999999999</v>
      </c>
      <c r="CD9" s="30">
        <v>153.67230000000001</v>
      </c>
      <c r="CE9" s="30">
        <v>216.9529</v>
      </c>
      <c r="CF9" s="98" t="s">
        <v>10</v>
      </c>
      <c r="CG9" s="30">
        <v>284.87670000000003</v>
      </c>
      <c r="CH9" s="30">
        <v>145.13319999999999</v>
      </c>
      <c r="CI9" s="30">
        <v>157.0093</v>
      </c>
      <c r="CJ9" s="31">
        <v>120.2574</v>
      </c>
      <c r="CK9" s="66">
        <f t="shared" si="15"/>
        <v>214.7254375</v>
      </c>
      <c r="CL9" s="71">
        <f t="shared" si="16"/>
        <v>83.461262606414991</v>
      </c>
      <c r="CM9" s="72">
        <f t="shared" si="17"/>
        <v>29.508012377693632</v>
      </c>
      <c r="CN9" s="90"/>
      <c r="CO9" s="83">
        <v>-30</v>
      </c>
      <c r="CP9" s="96"/>
      <c r="CQ9" s="101">
        <v>254.55699999999999</v>
      </c>
      <c r="CR9" s="30">
        <v>305.55250000000001</v>
      </c>
      <c r="CS9" s="30">
        <v>169.91249999999999</v>
      </c>
      <c r="CT9" s="30">
        <v>248.4776</v>
      </c>
      <c r="CU9" s="30">
        <v>407.3673</v>
      </c>
      <c r="CV9" s="30">
        <v>374.72579999999999</v>
      </c>
      <c r="CW9" s="30">
        <v>175.6574</v>
      </c>
      <c r="CX9" s="30">
        <v>230.96180000000001</v>
      </c>
      <c r="CY9" s="31">
        <v>126.4918</v>
      </c>
      <c r="CZ9" s="66">
        <f t="shared" si="18"/>
        <v>254.85596666666663</v>
      </c>
      <c r="DA9" s="71">
        <f t="shared" si="19"/>
        <v>94.058154317568523</v>
      </c>
      <c r="DB9" s="72">
        <f t="shared" si="20"/>
        <v>31.352718105856173</v>
      </c>
      <c r="DD9" s="83">
        <v>-30</v>
      </c>
      <c r="DE9" s="96"/>
      <c r="DF9" s="101">
        <v>313.96539999999999</v>
      </c>
      <c r="DG9" s="30">
        <v>252.45849999999999</v>
      </c>
      <c r="DH9" s="30">
        <v>144.84710000000001</v>
      </c>
      <c r="DI9" s="30">
        <v>193.14150000000001</v>
      </c>
      <c r="DJ9" s="30">
        <v>355.61610000000002</v>
      </c>
      <c r="DK9" s="30">
        <v>461.29270000000002</v>
      </c>
      <c r="DL9" s="30">
        <v>152.91569999999999</v>
      </c>
      <c r="DM9" s="30">
        <v>150.6568</v>
      </c>
      <c r="DN9" s="31">
        <v>91.896640000000005</v>
      </c>
      <c r="DO9" s="66">
        <f t="shared" si="21"/>
        <v>235.19893777777776</v>
      </c>
      <c r="DP9" s="71">
        <f t="shared" si="22"/>
        <v>120.6785325888758</v>
      </c>
      <c r="DQ9" s="72">
        <f t="shared" si="23"/>
        <v>40.226177529625268</v>
      </c>
    </row>
    <row r="10" spans="1:121" x14ac:dyDescent="0.25">
      <c r="C10" s="83">
        <v>-20</v>
      </c>
      <c r="D10" s="96"/>
      <c r="E10" s="101">
        <v>276.52350000000001</v>
      </c>
      <c r="F10" s="30">
        <v>297.59359999999998</v>
      </c>
      <c r="G10" s="30">
        <v>185.67840000000001</v>
      </c>
      <c r="H10" s="30">
        <v>241.37090000000001</v>
      </c>
      <c r="I10" s="98" t="s">
        <v>10</v>
      </c>
      <c r="J10" s="30">
        <v>446.51799999999997</v>
      </c>
      <c r="K10" s="30">
        <v>161.4402</v>
      </c>
      <c r="L10" s="30">
        <v>164.0428</v>
      </c>
      <c r="M10" s="31">
        <v>73.873159999999999</v>
      </c>
      <c r="N10" s="66">
        <f t="shared" si="0"/>
        <v>230.88006999999999</v>
      </c>
      <c r="O10" s="71">
        <f t="shared" si="1"/>
        <v>112.83823384524946</v>
      </c>
      <c r="P10" s="72">
        <f t="shared" si="2"/>
        <v>39.894340164544644</v>
      </c>
      <c r="R10" s="83">
        <v>-20</v>
      </c>
      <c r="S10" s="96"/>
      <c r="T10" s="101">
        <v>209.15219999999999</v>
      </c>
      <c r="U10" s="30">
        <v>266.92970000000003</v>
      </c>
      <c r="V10" s="30">
        <v>184.5592</v>
      </c>
      <c r="W10" s="30">
        <v>232.27850000000001</v>
      </c>
      <c r="X10" s="98" t="s">
        <v>10</v>
      </c>
      <c r="Y10" s="30">
        <v>400.55650000000003</v>
      </c>
      <c r="Z10" s="30">
        <v>172.15549999999999</v>
      </c>
      <c r="AA10" s="30">
        <v>117.1688</v>
      </c>
      <c r="AB10" s="31">
        <v>48.074550000000002</v>
      </c>
      <c r="AC10" s="66">
        <f t="shared" si="3"/>
        <v>203.85936875000002</v>
      </c>
      <c r="AD10" s="71">
        <f t="shared" si="4"/>
        <v>104.65254449181187</v>
      </c>
      <c r="AE10" s="72">
        <f t="shared" si="5"/>
        <v>37.000261939293516</v>
      </c>
      <c r="AF10" s="90"/>
      <c r="AG10" s="83">
        <v>-20</v>
      </c>
      <c r="AH10" s="96"/>
      <c r="AI10" s="101">
        <v>238.0967</v>
      </c>
      <c r="AJ10" s="30">
        <v>179.76509999999999</v>
      </c>
      <c r="AK10" s="30">
        <v>184.5592</v>
      </c>
      <c r="AL10" s="98" t="s">
        <v>10</v>
      </c>
      <c r="AM10" s="98" t="s">
        <v>10</v>
      </c>
      <c r="AN10" s="30">
        <v>366.12920000000003</v>
      </c>
      <c r="AO10" s="30">
        <v>135.114</v>
      </c>
      <c r="AP10" s="30">
        <v>131.18469999999999</v>
      </c>
      <c r="AQ10" s="31">
        <v>146.79400000000001</v>
      </c>
      <c r="AR10" s="66">
        <f t="shared" si="6"/>
        <v>197.37755714285717</v>
      </c>
      <c r="AS10" s="71">
        <f t="shared" si="7"/>
        <v>83.09293554658845</v>
      </c>
      <c r="AT10" s="72">
        <f t="shared" si="8"/>
        <v>31.406177594655986</v>
      </c>
      <c r="AV10" s="83">
        <v>-20</v>
      </c>
      <c r="AW10" s="96"/>
      <c r="AX10" s="101">
        <v>211.91229999999999</v>
      </c>
      <c r="AY10" s="30">
        <v>209.51660000000001</v>
      </c>
      <c r="AZ10" s="30">
        <v>146.5196</v>
      </c>
      <c r="BA10" s="98" t="s">
        <v>10</v>
      </c>
      <c r="BB10" s="98" t="s">
        <v>10</v>
      </c>
      <c r="BC10" s="30">
        <v>321.74869999999999</v>
      </c>
      <c r="BD10" s="30">
        <v>190.20670000000001</v>
      </c>
      <c r="BE10" s="30">
        <v>74.375630000000001</v>
      </c>
      <c r="BF10" s="31">
        <v>97.044089999999997</v>
      </c>
      <c r="BG10" s="66">
        <f t="shared" si="9"/>
        <v>178.76051714285717</v>
      </c>
      <c r="BH10" s="71">
        <f t="shared" si="10"/>
        <v>82.900410880709671</v>
      </c>
      <c r="BI10" s="72">
        <f t="shared" si="11"/>
        <v>31.333410110775837</v>
      </c>
      <c r="BK10" s="83">
        <v>-20</v>
      </c>
      <c r="BL10" s="96"/>
      <c r="BM10" s="101">
        <v>247.95429999999999</v>
      </c>
      <c r="BN10" s="30">
        <v>260.56880000000001</v>
      </c>
      <c r="BO10" s="30">
        <v>140.40799999999999</v>
      </c>
      <c r="BP10" s="30">
        <v>238.90989999999999</v>
      </c>
      <c r="BQ10" s="98" t="s">
        <v>10</v>
      </c>
      <c r="BR10" s="30">
        <v>324.33510000000001</v>
      </c>
      <c r="BS10" s="30">
        <v>141.81780000000001</v>
      </c>
      <c r="BT10" s="30">
        <v>150.833</v>
      </c>
      <c r="BU10" s="31">
        <v>78.761520000000004</v>
      </c>
      <c r="BV10" s="66">
        <f t="shared" si="12"/>
        <v>197.94855250000003</v>
      </c>
      <c r="BW10" s="71">
        <f t="shared" si="13"/>
        <v>81.906097906372736</v>
      </c>
      <c r="BX10" s="72">
        <f t="shared" si="14"/>
        <v>28.958178625062722</v>
      </c>
      <c r="BZ10" s="83">
        <v>-20</v>
      </c>
      <c r="CA10" s="96"/>
      <c r="CB10" s="101">
        <v>253.50399999999999</v>
      </c>
      <c r="CC10" s="30">
        <v>307.59960000000001</v>
      </c>
      <c r="CD10" s="30">
        <v>125.8142</v>
      </c>
      <c r="CE10" s="30">
        <v>209.34690000000001</v>
      </c>
      <c r="CF10" s="98" t="s">
        <v>10</v>
      </c>
      <c r="CG10" s="30">
        <v>242.92529999999999</v>
      </c>
      <c r="CH10" s="30">
        <v>134.9992</v>
      </c>
      <c r="CI10" s="30">
        <v>150.833</v>
      </c>
      <c r="CJ10" s="31">
        <v>81.762140000000002</v>
      </c>
      <c r="CK10" s="66">
        <f t="shared" si="15"/>
        <v>188.34804250000002</v>
      </c>
      <c r="CL10" s="71">
        <f t="shared" si="16"/>
        <v>76.914029275609366</v>
      </c>
      <c r="CM10" s="72">
        <f t="shared" si="17"/>
        <v>27.193215834582009</v>
      </c>
      <c r="CN10" s="90"/>
      <c r="CO10" s="83">
        <v>-20</v>
      </c>
      <c r="CP10" s="96"/>
      <c r="CQ10" s="101">
        <v>229.91210000000001</v>
      </c>
      <c r="CR10" s="30">
        <v>314.39800000000002</v>
      </c>
      <c r="CS10" s="30">
        <v>164.5797</v>
      </c>
      <c r="CT10" s="30">
        <v>260.30540000000002</v>
      </c>
      <c r="CU10" s="30">
        <v>402.57119999999998</v>
      </c>
      <c r="CV10" s="30">
        <v>383.12130000000002</v>
      </c>
      <c r="CW10" s="30">
        <v>145.66229999999999</v>
      </c>
      <c r="CX10" s="30">
        <v>203.22829999999999</v>
      </c>
      <c r="CY10" s="31">
        <v>135.2243</v>
      </c>
      <c r="CZ10" s="66">
        <f t="shared" si="18"/>
        <v>248.77806666666663</v>
      </c>
      <c r="DA10" s="71">
        <f t="shared" si="19"/>
        <v>99.490374796899374</v>
      </c>
      <c r="DB10" s="72">
        <f t="shared" si="20"/>
        <v>33.163458265633125</v>
      </c>
      <c r="DD10" s="83">
        <v>-20</v>
      </c>
      <c r="DE10" s="96"/>
      <c r="DF10" s="101">
        <v>251.55940000000001</v>
      </c>
      <c r="DG10" s="30">
        <v>229.93989999999999</v>
      </c>
      <c r="DH10" s="30">
        <v>139.14279999999999</v>
      </c>
      <c r="DI10" s="30">
        <v>157.9811</v>
      </c>
      <c r="DJ10" s="30">
        <v>304.6936</v>
      </c>
      <c r="DK10" s="30">
        <v>445.89749999999998</v>
      </c>
      <c r="DL10" s="30">
        <v>145.495</v>
      </c>
      <c r="DM10" s="30">
        <v>116.5955</v>
      </c>
      <c r="DN10" s="31">
        <v>70.907079999999993</v>
      </c>
      <c r="DO10" s="66">
        <f t="shared" si="21"/>
        <v>206.91243111111109</v>
      </c>
      <c r="DP10" s="71">
        <f t="shared" si="22"/>
        <v>115.44064426211297</v>
      </c>
      <c r="DQ10" s="72">
        <f t="shared" si="23"/>
        <v>38.480214754037654</v>
      </c>
    </row>
    <row r="11" spans="1:121" x14ac:dyDescent="0.25">
      <c r="C11" s="83">
        <v>-10</v>
      </c>
      <c r="D11" s="96"/>
      <c r="E11" s="101">
        <v>282.55239999999998</v>
      </c>
      <c r="F11" s="30">
        <v>292.53179999999998</v>
      </c>
      <c r="G11" s="30">
        <v>155.1035</v>
      </c>
      <c r="H11" s="30">
        <v>238.7921</v>
      </c>
      <c r="I11" s="98" t="s">
        <v>10</v>
      </c>
      <c r="J11" s="30">
        <v>450.03210000000001</v>
      </c>
      <c r="K11" s="30">
        <v>156.50219999999999</v>
      </c>
      <c r="L11" s="30">
        <v>160.54580000000001</v>
      </c>
      <c r="M11" s="31">
        <v>79.090419999999995</v>
      </c>
      <c r="N11" s="66">
        <f t="shared" si="0"/>
        <v>226.89379</v>
      </c>
      <c r="O11" s="71">
        <f t="shared" si="1"/>
        <v>115.69369536830163</v>
      </c>
      <c r="P11" s="72">
        <f t="shared" si="2"/>
        <v>40.903898267728373</v>
      </c>
      <c r="R11" s="83">
        <v>-10</v>
      </c>
      <c r="S11" s="96"/>
      <c r="T11" s="101">
        <v>203.84360000000001</v>
      </c>
      <c r="U11" s="30">
        <v>270.55059999999997</v>
      </c>
      <c r="V11" s="30">
        <v>187.15559999999999</v>
      </c>
      <c r="W11" s="30">
        <v>225.23429999999999</v>
      </c>
      <c r="X11" s="98" t="s">
        <v>10</v>
      </c>
      <c r="Y11" s="30">
        <v>402.97300000000001</v>
      </c>
      <c r="Z11" s="30">
        <v>168.09620000000001</v>
      </c>
      <c r="AA11" s="30">
        <v>121.0844</v>
      </c>
      <c r="AB11" s="31">
        <v>48.621270000000003</v>
      </c>
      <c r="AC11" s="66">
        <f t="shared" si="3"/>
        <v>203.44487125000001</v>
      </c>
      <c r="AD11" s="71">
        <f t="shared" si="4"/>
        <v>104.92041530127912</v>
      </c>
      <c r="AE11" s="72">
        <f t="shared" si="5"/>
        <v>37.094968572221632</v>
      </c>
      <c r="AF11" s="90"/>
      <c r="AG11" s="83">
        <v>-10</v>
      </c>
      <c r="AH11" s="96"/>
      <c r="AI11" s="101">
        <v>242.40369999999999</v>
      </c>
      <c r="AJ11" s="30">
        <v>220.53819999999999</v>
      </c>
      <c r="AK11" s="30">
        <v>187.15559999999999</v>
      </c>
      <c r="AL11" s="98" t="s">
        <v>10</v>
      </c>
      <c r="AM11" s="98" t="s">
        <v>10</v>
      </c>
      <c r="AN11" s="30">
        <v>384.35739999999998</v>
      </c>
      <c r="AO11" s="30">
        <v>133.81829999999999</v>
      </c>
      <c r="AP11" s="30">
        <v>134.0675</v>
      </c>
      <c r="AQ11" s="31">
        <v>166.1207</v>
      </c>
      <c r="AR11" s="66">
        <f t="shared" si="6"/>
        <v>209.78019999999995</v>
      </c>
      <c r="AS11" s="71">
        <f t="shared" si="7"/>
        <v>87.156825831753878</v>
      </c>
      <c r="AT11" s="72">
        <f t="shared" si="8"/>
        <v>32.942183744655857</v>
      </c>
      <c r="AV11" s="83">
        <v>-10</v>
      </c>
      <c r="AW11" s="96"/>
      <c r="AX11" s="101">
        <v>215.69579999999999</v>
      </c>
      <c r="AY11" s="30">
        <v>211.54679999999999</v>
      </c>
      <c r="AZ11" s="30">
        <v>146.02160000000001</v>
      </c>
      <c r="BA11" s="98" t="s">
        <v>10</v>
      </c>
      <c r="BB11" s="98" t="s">
        <v>10</v>
      </c>
      <c r="BC11" s="30">
        <v>309.35079999999999</v>
      </c>
      <c r="BD11" s="30">
        <v>194.2106</v>
      </c>
      <c r="BE11" s="30">
        <v>88.280159999999995</v>
      </c>
      <c r="BF11" s="31">
        <v>93.841059999999999</v>
      </c>
      <c r="BG11" s="66">
        <f t="shared" si="9"/>
        <v>179.84954571428574</v>
      </c>
      <c r="BH11" s="71">
        <f t="shared" si="10"/>
        <v>77.667267390607236</v>
      </c>
      <c r="BI11" s="72">
        <f t="shared" si="11"/>
        <v>29.355467789357601</v>
      </c>
      <c r="BK11" s="83">
        <v>-10</v>
      </c>
      <c r="BL11" s="96"/>
      <c r="BM11" s="101">
        <v>247.90870000000001</v>
      </c>
      <c r="BN11" s="30">
        <v>289.08409999999998</v>
      </c>
      <c r="BO11" s="30">
        <v>115.6681</v>
      </c>
      <c r="BP11" s="30">
        <v>240.0856</v>
      </c>
      <c r="BQ11" s="98" t="s">
        <v>10</v>
      </c>
      <c r="BR11" s="30">
        <v>298.50909999999999</v>
      </c>
      <c r="BS11" s="30">
        <v>149.66890000000001</v>
      </c>
      <c r="BT11" s="30">
        <v>153.80629999999999</v>
      </c>
      <c r="BU11" s="31">
        <v>65.553030000000007</v>
      </c>
      <c r="BV11" s="66">
        <f t="shared" si="12"/>
        <v>195.03547875000001</v>
      </c>
      <c r="BW11" s="71">
        <f t="shared" si="13"/>
        <v>85.523498354401454</v>
      </c>
      <c r="BX11" s="72">
        <f t="shared" si="14"/>
        <v>30.237122818596902</v>
      </c>
      <c r="BZ11" s="83">
        <v>-10</v>
      </c>
      <c r="CA11" s="96"/>
      <c r="CB11" s="101">
        <v>254.6575</v>
      </c>
      <c r="CC11" s="30">
        <v>308.4479</v>
      </c>
      <c r="CD11" s="30">
        <v>94.746690000000001</v>
      </c>
      <c r="CE11" s="30">
        <v>213.68299999999999</v>
      </c>
      <c r="CF11" s="98" t="s">
        <v>10</v>
      </c>
      <c r="CG11" s="30">
        <v>285.37209999999999</v>
      </c>
      <c r="CH11" s="30">
        <v>131.9391</v>
      </c>
      <c r="CI11" s="30">
        <v>153.80629999999999</v>
      </c>
      <c r="CJ11" s="31">
        <v>96.500299999999996</v>
      </c>
      <c r="CK11" s="66">
        <f t="shared" si="15"/>
        <v>192.39411125000001</v>
      </c>
      <c r="CL11" s="71">
        <f t="shared" si="16"/>
        <v>84.783593521722807</v>
      </c>
      <c r="CM11" s="72">
        <f t="shared" si="17"/>
        <v>29.975526956287016</v>
      </c>
      <c r="CN11" s="90"/>
      <c r="CO11" s="83">
        <v>-10</v>
      </c>
      <c r="CP11" s="96"/>
      <c r="CQ11" s="101">
        <v>200.62280000000001</v>
      </c>
      <c r="CR11" s="30">
        <v>282.80340000000001</v>
      </c>
      <c r="CS11" s="30">
        <v>141.41069999999999</v>
      </c>
      <c r="CT11" s="30">
        <v>257.08800000000002</v>
      </c>
      <c r="CU11" s="30">
        <v>378.92070000000001</v>
      </c>
      <c r="CV11" s="30">
        <v>405.92750000000001</v>
      </c>
      <c r="CW11" s="30">
        <v>167.35849999999999</v>
      </c>
      <c r="CX11" s="30">
        <v>210.637</v>
      </c>
      <c r="CY11" s="31">
        <v>140.99629999999999</v>
      </c>
      <c r="CZ11" s="66">
        <f t="shared" si="18"/>
        <v>242.86276666666669</v>
      </c>
      <c r="DA11" s="71">
        <f t="shared" si="19"/>
        <v>97.527167947372476</v>
      </c>
      <c r="DB11" s="72">
        <f t="shared" si="20"/>
        <v>32.50905598245749</v>
      </c>
      <c r="DD11" s="83">
        <v>-10</v>
      </c>
      <c r="DE11" s="96"/>
      <c r="DF11" s="101">
        <v>255.83320000000001</v>
      </c>
      <c r="DG11" s="30">
        <v>240.7963</v>
      </c>
      <c r="DH11" s="30">
        <v>132.23490000000001</v>
      </c>
      <c r="DI11" s="30">
        <v>178.8373</v>
      </c>
      <c r="DJ11" s="30">
        <v>311.72320000000002</v>
      </c>
      <c r="DK11" s="30">
        <v>444.59370000000001</v>
      </c>
      <c r="DL11" s="30">
        <v>147.09030000000001</v>
      </c>
      <c r="DM11" s="30">
        <v>125.18819999999999</v>
      </c>
      <c r="DN11" s="31">
        <v>79.112099999999998</v>
      </c>
      <c r="DO11" s="66">
        <f t="shared" si="21"/>
        <v>212.82324444444444</v>
      </c>
      <c r="DP11" s="71">
        <f t="shared" si="22"/>
        <v>113.8310207172029</v>
      </c>
      <c r="DQ11" s="72">
        <f t="shared" si="23"/>
        <v>37.943673572400968</v>
      </c>
    </row>
    <row r="12" spans="1:121" x14ac:dyDescent="0.25">
      <c r="C12" s="83">
        <v>0</v>
      </c>
      <c r="D12" s="96"/>
      <c r="E12" s="101">
        <v>281.72239999999999</v>
      </c>
      <c r="F12" s="30">
        <v>296.43180000000001</v>
      </c>
      <c r="G12" s="30">
        <v>156.89439999999999</v>
      </c>
      <c r="H12" s="30">
        <v>254.44720000000001</v>
      </c>
      <c r="I12" s="98" t="s">
        <v>10</v>
      </c>
      <c r="J12" s="30">
        <v>456.48869999999999</v>
      </c>
      <c r="K12" s="30">
        <v>158.96289999999999</v>
      </c>
      <c r="L12" s="30">
        <v>180.29669999999999</v>
      </c>
      <c r="M12" s="31">
        <v>79.501800000000003</v>
      </c>
      <c r="N12" s="66">
        <f t="shared" si="0"/>
        <v>233.09323749999999</v>
      </c>
      <c r="O12" s="71">
        <f t="shared" si="1"/>
        <v>116.13875146600594</v>
      </c>
      <c r="P12" s="72">
        <f t="shared" si="2"/>
        <v>41.061249360075941</v>
      </c>
      <c r="R12" s="83">
        <v>0</v>
      </c>
      <c r="S12" s="96"/>
      <c r="T12" s="101">
        <v>232.36449999999999</v>
      </c>
      <c r="U12" s="30">
        <v>281.77289999999999</v>
      </c>
      <c r="V12" s="30">
        <v>219.2715</v>
      </c>
      <c r="W12" s="30">
        <v>224.73580000000001</v>
      </c>
      <c r="X12" s="98" t="s">
        <v>10</v>
      </c>
      <c r="Y12" s="30">
        <v>410.22829999999999</v>
      </c>
      <c r="Z12" s="30">
        <v>169.2397</v>
      </c>
      <c r="AA12" s="30">
        <v>150.30080000000001</v>
      </c>
      <c r="AB12" s="31">
        <v>58.263869999999997</v>
      </c>
      <c r="AC12" s="66">
        <f t="shared" si="3"/>
        <v>218.27217125000001</v>
      </c>
      <c r="AD12" s="71">
        <f t="shared" si="4"/>
        <v>102.64210763343267</v>
      </c>
      <c r="AE12" s="72">
        <f t="shared" si="5"/>
        <v>36.289465171439865</v>
      </c>
      <c r="AF12" s="90"/>
      <c r="AG12" s="83">
        <v>0</v>
      </c>
      <c r="AH12" s="96"/>
      <c r="AI12" s="101">
        <v>284.25659999999999</v>
      </c>
      <c r="AJ12" s="30">
        <v>293.3535</v>
      </c>
      <c r="AK12" s="30">
        <v>219.2715</v>
      </c>
      <c r="AL12" s="98" t="s">
        <v>10</v>
      </c>
      <c r="AM12" s="98" t="s">
        <v>10</v>
      </c>
      <c r="AN12" s="30">
        <v>444.27850000000001</v>
      </c>
      <c r="AO12" s="30">
        <v>131.35589999999999</v>
      </c>
      <c r="AP12" s="30">
        <v>150.8331</v>
      </c>
      <c r="AQ12" s="31">
        <v>170.89609999999999</v>
      </c>
      <c r="AR12" s="66">
        <f t="shared" si="6"/>
        <v>242.03502857142857</v>
      </c>
      <c r="AS12" s="71">
        <f t="shared" si="7"/>
        <v>109.13695906744437</v>
      </c>
      <c r="AT12" s="72">
        <f t="shared" si="8"/>
        <v>41.24989321975621</v>
      </c>
      <c r="AV12" s="83">
        <v>0</v>
      </c>
      <c r="AW12" s="96"/>
      <c r="AX12" s="101">
        <v>252.52379999999999</v>
      </c>
      <c r="AY12" s="30">
        <v>245.7594</v>
      </c>
      <c r="AZ12" s="30">
        <v>165.22139999999999</v>
      </c>
      <c r="BA12" s="98" t="s">
        <v>10</v>
      </c>
      <c r="BB12" s="98" t="s">
        <v>10</v>
      </c>
      <c r="BC12" s="30">
        <v>343.0874</v>
      </c>
      <c r="BD12" s="30">
        <v>200.01949999999999</v>
      </c>
      <c r="BE12" s="30">
        <v>96.631699999999995</v>
      </c>
      <c r="BF12" s="31">
        <v>90.295779999999993</v>
      </c>
      <c r="BG12" s="66">
        <f t="shared" si="9"/>
        <v>199.07699714285712</v>
      </c>
      <c r="BH12" s="71">
        <f t="shared" si="10"/>
        <v>90.600115418017367</v>
      </c>
      <c r="BI12" s="72">
        <f t="shared" si="11"/>
        <v>34.243624878546093</v>
      </c>
      <c r="BK12" s="83">
        <v>0</v>
      </c>
      <c r="BL12" s="96"/>
      <c r="BM12" s="101">
        <v>343.0258</v>
      </c>
      <c r="BN12" s="30">
        <v>373.70440000000002</v>
      </c>
      <c r="BO12" s="30">
        <v>136.00909999999999</v>
      </c>
      <c r="BP12" s="30">
        <v>245.85980000000001</v>
      </c>
      <c r="BQ12" s="98" t="s">
        <v>10</v>
      </c>
      <c r="BR12" s="30">
        <v>395.03930000000003</v>
      </c>
      <c r="BS12" s="30">
        <v>168.38759999999999</v>
      </c>
      <c r="BT12" s="30">
        <v>242.1181</v>
      </c>
      <c r="BU12" s="31">
        <v>71.079040000000006</v>
      </c>
      <c r="BV12" s="66">
        <f t="shared" si="12"/>
        <v>246.90289249999998</v>
      </c>
      <c r="BW12" s="71">
        <f t="shared" si="13"/>
        <v>117.51153416829175</v>
      </c>
      <c r="BX12" s="72">
        <f t="shared" si="14"/>
        <v>41.546601339016881</v>
      </c>
      <c r="BZ12" s="83">
        <v>0</v>
      </c>
      <c r="CA12" s="96"/>
      <c r="CB12" s="101">
        <v>353.56790000000001</v>
      </c>
      <c r="CC12" s="30">
        <v>339.14769999999999</v>
      </c>
      <c r="CD12" s="30">
        <v>124.11109999999999</v>
      </c>
      <c r="CE12" s="30">
        <v>225.75200000000001</v>
      </c>
      <c r="CF12" s="98" t="s">
        <v>10</v>
      </c>
      <c r="CG12" s="30">
        <v>431.86</v>
      </c>
      <c r="CH12" s="30">
        <v>157.0607</v>
      </c>
      <c r="CI12" s="30">
        <v>242.1181</v>
      </c>
      <c r="CJ12" s="31">
        <v>112.1917</v>
      </c>
      <c r="CK12" s="66">
        <f t="shared" si="15"/>
        <v>248.22615000000002</v>
      </c>
      <c r="CL12" s="71">
        <f t="shared" si="16"/>
        <v>117.01553962940137</v>
      </c>
      <c r="CM12" s="72">
        <f t="shared" si="17"/>
        <v>41.371240788076449</v>
      </c>
      <c r="CN12" s="90"/>
      <c r="CO12" s="83">
        <v>0</v>
      </c>
      <c r="CP12" s="96"/>
      <c r="CQ12" s="101">
        <v>353.80619999999999</v>
      </c>
      <c r="CR12" s="30">
        <v>376.13720000000001</v>
      </c>
      <c r="CS12" s="30">
        <v>160.0712</v>
      </c>
      <c r="CT12" s="30">
        <v>279.90719999999999</v>
      </c>
      <c r="CU12" s="30">
        <v>600.25239999999997</v>
      </c>
      <c r="CV12" s="30">
        <v>547.48</v>
      </c>
      <c r="CW12" s="30">
        <v>183.215</v>
      </c>
      <c r="CX12" s="30">
        <v>179.54820000000001</v>
      </c>
      <c r="CY12" s="31">
        <v>164.828</v>
      </c>
      <c r="CZ12" s="66">
        <f t="shared" si="18"/>
        <v>316.13837777777781</v>
      </c>
      <c r="DA12" s="71">
        <f t="shared" si="19"/>
        <v>167.38744015228394</v>
      </c>
      <c r="DB12" s="72">
        <f t="shared" si="20"/>
        <v>55.79581338409465</v>
      </c>
      <c r="DD12" s="83">
        <v>0</v>
      </c>
      <c r="DE12" s="96"/>
      <c r="DF12" s="101">
        <v>363.44959999999998</v>
      </c>
      <c r="DG12" s="30">
        <v>335.7568</v>
      </c>
      <c r="DH12" s="30">
        <v>155.13589999999999</v>
      </c>
      <c r="DI12" s="30">
        <v>214.86869999999999</v>
      </c>
      <c r="DJ12" s="30">
        <v>498.06439999999998</v>
      </c>
      <c r="DK12" s="30">
        <v>657.13130000000001</v>
      </c>
      <c r="DL12" s="30">
        <v>162.5428</v>
      </c>
      <c r="DM12" s="30">
        <v>140.51580000000001</v>
      </c>
      <c r="DN12" s="31">
        <v>87.355549999999994</v>
      </c>
      <c r="DO12" s="66">
        <f t="shared" si="21"/>
        <v>290.53565000000003</v>
      </c>
      <c r="DP12" s="71">
        <f t="shared" si="22"/>
        <v>190.08248436235843</v>
      </c>
      <c r="DQ12" s="72">
        <f t="shared" si="23"/>
        <v>63.360828120786145</v>
      </c>
    </row>
    <row r="13" spans="1:121" x14ac:dyDescent="0.25">
      <c r="C13" s="83">
        <v>5</v>
      </c>
      <c r="D13" s="96"/>
      <c r="E13" s="101">
        <v>291.71420000000001</v>
      </c>
      <c r="F13" s="30">
        <v>306.79140000000001</v>
      </c>
      <c r="G13" s="30">
        <v>173.0966</v>
      </c>
      <c r="H13" s="30">
        <v>274.93869999999998</v>
      </c>
      <c r="I13" s="98" t="s">
        <v>10</v>
      </c>
      <c r="J13" s="30">
        <v>475.43990000000002</v>
      </c>
      <c r="K13" s="30">
        <v>160.28280000000001</v>
      </c>
      <c r="L13" s="30">
        <v>200.23419999999999</v>
      </c>
      <c r="M13" s="31">
        <v>80.831760000000003</v>
      </c>
      <c r="N13" s="66">
        <f t="shared" si="0"/>
        <v>245.41619500000002</v>
      </c>
      <c r="O13" s="71">
        <f t="shared" si="1"/>
        <v>120.2973529579417</v>
      </c>
      <c r="P13" s="72">
        <f t="shared" si="2"/>
        <v>42.531537017676072</v>
      </c>
      <c r="R13" s="83">
        <v>5</v>
      </c>
      <c r="S13" s="96"/>
      <c r="T13" s="101">
        <v>256.77339999999998</v>
      </c>
      <c r="U13" s="30">
        <v>289.8886</v>
      </c>
      <c r="V13" s="30">
        <v>254.0112</v>
      </c>
      <c r="W13" s="30">
        <v>231.0779</v>
      </c>
      <c r="X13" s="98" t="s">
        <v>10</v>
      </c>
      <c r="Y13" s="30">
        <v>426.65050000000002</v>
      </c>
      <c r="Z13" s="30">
        <v>169.80690000000001</v>
      </c>
      <c r="AA13" s="30">
        <v>163.10720000000001</v>
      </c>
      <c r="AB13" s="31">
        <v>64.397400000000005</v>
      </c>
      <c r="AC13" s="66">
        <f t="shared" si="3"/>
        <v>231.96413749999999</v>
      </c>
      <c r="AD13" s="71">
        <f t="shared" si="4"/>
        <v>106.26368316522739</v>
      </c>
      <c r="AE13" s="72">
        <f t="shared" si="5"/>
        <v>37.569885479995527</v>
      </c>
      <c r="AF13" s="90"/>
      <c r="AG13" s="83">
        <v>5</v>
      </c>
      <c r="AH13" s="96"/>
      <c r="AI13" s="101">
        <v>341.69869999999997</v>
      </c>
      <c r="AJ13" s="30">
        <v>298.79059999999998</v>
      </c>
      <c r="AK13" s="30">
        <v>254.0112</v>
      </c>
      <c r="AL13" s="98" t="s">
        <v>10</v>
      </c>
      <c r="AM13" s="98" t="s">
        <v>10</v>
      </c>
      <c r="AN13" s="30">
        <v>504.66039999999998</v>
      </c>
      <c r="AO13" s="30">
        <v>139.04509999999999</v>
      </c>
      <c r="AP13" s="30">
        <v>160.3177</v>
      </c>
      <c r="AQ13" s="31">
        <v>177.4007</v>
      </c>
      <c r="AR13" s="66">
        <f t="shared" si="6"/>
        <v>267.98919999999998</v>
      </c>
      <c r="AS13" s="71">
        <f t="shared" si="7"/>
        <v>128.46300842068624</v>
      </c>
      <c r="AT13" s="72">
        <f t="shared" si="8"/>
        <v>48.554453278904589</v>
      </c>
      <c r="AV13" s="83">
        <v>5</v>
      </c>
      <c r="AW13" s="96"/>
      <c r="AX13" s="101">
        <v>293.8048</v>
      </c>
      <c r="AY13" s="30">
        <v>284.34539999999998</v>
      </c>
      <c r="AZ13" s="30">
        <v>183.18360000000001</v>
      </c>
      <c r="BA13" s="98" t="s">
        <v>10</v>
      </c>
      <c r="BB13" s="98" t="s">
        <v>10</v>
      </c>
      <c r="BC13" s="30">
        <v>374.3322</v>
      </c>
      <c r="BD13" s="30">
        <v>209.81829999999999</v>
      </c>
      <c r="BE13" s="30">
        <v>123.9115</v>
      </c>
      <c r="BF13" s="31">
        <v>89.784199999999998</v>
      </c>
      <c r="BG13" s="66">
        <f t="shared" si="9"/>
        <v>222.74</v>
      </c>
      <c r="BH13" s="71">
        <f t="shared" si="10"/>
        <v>100.83123068340487</v>
      </c>
      <c r="BI13" s="72">
        <f t="shared" si="11"/>
        <v>38.110622968124943</v>
      </c>
      <c r="BK13" s="83">
        <v>5</v>
      </c>
      <c r="BL13" s="96"/>
      <c r="BM13" s="101">
        <v>706.97379999999998</v>
      </c>
      <c r="BN13" s="30">
        <v>435.4246</v>
      </c>
      <c r="BO13" s="30">
        <v>198.5215</v>
      </c>
      <c r="BP13" s="30">
        <v>254.22989999999999</v>
      </c>
      <c r="BQ13" s="98" t="s">
        <v>10</v>
      </c>
      <c r="BR13" s="30">
        <v>707.2346</v>
      </c>
      <c r="BS13" s="30">
        <v>183.66460000000001</v>
      </c>
      <c r="BT13" s="30">
        <v>450.28829999999999</v>
      </c>
      <c r="BU13" s="31">
        <v>106.4014</v>
      </c>
      <c r="BV13" s="66">
        <f t="shared" si="12"/>
        <v>380.34233750000004</v>
      </c>
      <c r="BW13" s="71">
        <f t="shared" si="13"/>
        <v>234.26544480180664</v>
      </c>
      <c r="BX13" s="72">
        <f t="shared" si="14"/>
        <v>82.825342308520149</v>
      </c>
      <c r="BZ13" s="83">
        <v>5</v>
      </c>
      <c r="CA13" s="96"/>
      <c r="CB13" s="101">
        <v>569.13739999999996</v>
      </c>
      <c r="CC13" s="30">
        <v>355.76920000000001</v>
      </c>
      <c r="CD13" s="30">
        <v>175.25890000000001</v>
      </c>
      <c r="CE13" s="30">
        <v>234.0044</v>
      </c>
      <c r="CF13" s="98" t="s">
        <v>10</v>
      </c>
      <c r="CG13" s="30">
        <v>1039.442</v>
      </c>
      <c r="CH13" s="30">
        <v>181.56280000000001</v>
      </c>
      <c r="CI13" s="30">
        <v>450.28829999999999</v>
      </c>
      <c r="CJ13" s="31">
        <v>117.992</v>
      </c>
      <c r="CK13" s="66">
        <f t="shared" si="15"/>
        <v>390.43187500000005</v>
      </c>
      <c r="CL13" s="71">
        <f t="shared" si="16"/>
        <v>303.91559912876528</v>
      </c>
      <c r="CM13" s="72">
        <f t="shared" si="17"/>
        <v>107.45039052616116</v>
      </c>
      <c r="CN13" s="90"/>
      <c r="CO13" s="83">
        <v>5</v>
      </c>
      <c r="CP13" s="96"/>
      <c r="CQ13" s="101">
        <v>742.798</v>
      </c>
      <c r="CR13" s="30">
        <v>622.79989999999998</v>
      </c>
      <c r="CS13" s="30">
        <v>250.6687</v>
      </c>
      <c r="CT13" s="30">
        <v>302.07190000000003</v>
      </c>
      <c r="CU13" s="30">
        <v>1303.8030000000001</v>
      </c>
      <c r="CV13" s="30">
        <v>853.62099999999998</v>
      </c>
      <c r="CW13" s="30">
        <v>214.3673</v>
      </c>
      <c r="CX13" s="30">
        <v>302.68490000000003</v>
      </c>
      <c r="CY13" s="31">
        <v>188.31819999999999</v>
      </c>
      <c r="CZ13" s="66">
        <f t="shared" si="18"/>
        <v>531.23698888888885</v>
      </c>
      <c r="DA13" s="71">
        <f t="shared" si="19"/>
        <v>380.03330048139361</v>
      </c>
      <c r="DB13" s="72">
        <f t="shared" si="20"/>
        <v>126.67776682713121</v>
      </c>
      <c r="DD13" s="83">
        <v>5</v>
      </c>
      <c r="DE13" s="96"/>
      <c r="DF13" s="101">
        <v>626.17409999999995</v>
      </c>
      <c r="DG13" s="30">
        <v>560.7903</v>
      </c>
      <c r="DH13" s="30">
        <v>246.71680000000001</v>
      </c>
      <c r="DI13" s="30">
        <v>273.27499999999998</v>
      </c>
      <c r="DJ13" s="30">
        <v>1427.93</v>
      </c>
      <c r="DK13" s="30">
        <v>1219.9670000000001</v>
      </c>
      <c r="DL13" s="30">
        <v>181.7492</v>
      </c>
      <c r="DM13" s="30">
        <v>409.9597</v>
      </c>
      <c r="DN13" s="31">
        <v>103.0966</v>
      </c>
      <c r="DO13" s="66">
        <f t="shared" si="21"/>
        <v>561.07318888888892</v>
      </c>
      <c r="DP13" s="71">
        <f t="shared" si="22"/>
        <v>467.43077853141915</v>
      </c>
      <c r="DQ13" s="72">
        <f t="shared" si="23"/>
        <v>155.81025951047306</v>
      </c>
    </row>
    <row r="14" spans="1:121" x14ac:dyDescent="0.25">
      <c r="C14" s="83">
        <v>10</v>
      </c>
      <c r="D14" s="96"/>
      <c r="E14" s="101">
        <v>304.56490000000002</v>
      </c>
      <c r="F14" s="30">
        <v>329.77120000000002</v>
      </c>
      <c r="G14" s="30">
        <v>193.67250000000001</v>
      </c>
      <c r="H14" s="30">
        <v>296.98480000000001</v>
      </c>
      <c r="I14" s="98" t="s">
        <v>10</v>
      </c>
      <c r="J14" s="30">
        <v>503.49079999999998</v>
      </c>
      <c r="K14" s="30">
        <v>164.61850000000001</v>
      </c>
      <c r="L14" s="30">
        <v>227.1662</v>
      </c>
      <c r="M14" s="31">
        <v>89.155270000000002</v>
      </c>
      <c r="N14" s="66">
        <f t="shared" si="0"/>
        <v>263.67802125000003</v>
      </c>
      <c r="O14" s="71">
        <f t="shared" si="1"/>
        <v>126.01837793655289</v>
      </c>
      <c r="P14" s="72">
        <f t="shared" si="2"/>
        <v>44.554224796532878</v>
      </c>
      <c r="R14" s="83">
        <v>10</v>
      </c>
      <c r="S14" s="96"/>
      <c r="T14" s="101">
        <v>279.0761</v>
      </c>
      <c r="U14" s="30">
        <v>308.41640000000001</v>
      </c>
      <c r="V14" s="30">
        <v>291.00790000000001</v>
      </c>
      <c r="W14" s="30">
        <v>236.5778</v>
      </c>
      <c r="X14" s="98" t="s">
        <v>10</v>
      </c>
      <c r="Y14" s="30">
        <v>449.85169999999999</v>
      </c>
      <c r="Z14" s="30">
        <v>172.6455</v>
      </c>
      <c r="AA14" s="30">
        <v>176.4281</v>
      </c>
      <c r="AB14" s="31">
        <v>77.446730000000002</v>
      </c>
      <c r="AC14" s="66">
        <f t="shared" si="3"/>
        <v>248.93127875000005</v>
      </c>
      <c r="AD14" s="71">
        <f t="shared" si="4"/>
        <v>111.62592984413939</v>
      </c>
      <c r="AE14" s="72">
        <f t="shared" si="5"/>
        <v>39.465725974522385</v>
      </c>
      <c r="AF14" s="90"/>
      <c r="AG14" s="83">
        <v>10</v>
      </c>
      <c r="AH14" s="96"/>
      <c r="AI14" s="101">
        <v>379.93110000000001</v>
      </c>
      <c r="AJ14" s="30">
        <v>298.78449999999998</v>
      </c>
      <c r="AK14" s="30">
        <v>291.00790000000001</v>
      </c>
      <c r="AL14" s="98" t="s">
        <v>10</v>
      </c>
      <c r="AM14" s="98" t="s">
        <v>10</v>
      </c>
      <c r="AN14" s="30">
        <v>532.19039999999995</v>
      </c>
      <c r="AO14" s="30">
        <v>146.42619999999999</v>
      </c>
      <c r="AP14" s="30">
        <v>185.15989999999999</v>
      </c>
      <c r="AQ14" s="31">
        <v>174.0866</v>
      </c>
      <c r="AR14" s="66">
        <f t="shared" si="6"/>
        <v>286.79808571428572</v>
      </c>
      <c r="AS14" s="71">
        <f t="shared" si="7"/>
        <v>136.49847925306008</v>
      </c>
      <c r="AT14" s="72">
        <f t="shared" si="8"/>
        <v>51.591575777443786</v>
      </c>
      <c r="AV14" s="83">
        <v>10</v>
      </c>
      <c r="AW14" s="96"/>
      <c r="AX14" s="101">
        <v>331.6832</v>
      </c>
      <c r="AY14" s="30">
        <v>326.71159999999998</v>
      </c>
      <c r="AZ14" s="30">
        <v>208.12540000000001</v>
      </c>
      <c r="BA14" s="98" t="s">
        <v>10</v>
      </c>
      <c r="BB14" s="98" t="s">
        <v>10</v>
      </c>
      <c r="BC14" s="30">
        <v>408.8965</v>
      </c>
      <c r="BD14" s="30">
        <v>221.41380000000001</v>
      </c>
      <c r="BE14" s="30">
        <v>164.4179</v>
      </c>
      <c r="BF14" s="31">
        <v>99.096639999999994</v>
      </c>
      <c r="BG14" s="66">
        <f t="shared" si="9"/>
        <v>251.47786285714284</v>
      </c>
      <c r="BH14" s="71">
        <f t="shared" si="10"/>
        <v>108.36389062934975</v>
      </c>
      <c r="BI14" s="72">
        <f t="shared" si="11"/>
        <v>40.957700814951714</v>
      </c>
      <c r="BK14" s="83">
        <v>10</v>
      </c>
      <c r="BL14" s="96"/>
      <c r="BM14" s="101">
        <v>936.25059999999996</v>
      </c>
      <c r="BN14" s="30">
        <v>431.07650000000001</v>
      </c>
      <c r="BO14" s="30">
        <v>313.54790000000003</v>
      </c>
      <c r="BP14" s="30">
        <v>266.9119</v>
      </c>
      <c r="BQ14" s="98" t="s">
        <v>10</v>
      </c>
      <c r="BR14" s="30">
        <v>1040.5509999999999</v>
      </c>
      <c r="BS14" s="30">
        <v>202.17500000000001</v>
      </c>
      <c r="BT14" s="30">
        <v>533.89739999999995</v>
      </c>
      <c r="BU14" s="31">
        <v>148.29570000000001</v>
      </c>
      <c r="BV14" s="66">
        <f t="shared" si="12"/>
        <v>484.08825000000002</v>
      </c>
      <c r="BW14" s="71">
        <f t="shared" si="13"/>
        <v>335.48984977095802</v>
      </c>
      <c r="BX14" s="72">
        <f t="shared" si="14"/>
        <v>118.61357389615024</v>
      </c>
      <c r="BZ14" s="83">
        <v>10</v>
      </c>
      <c r="CA14" s="96"/>
      <c r="CB14" s="101">
        <v>771.78470000000004</v>
      </c>
      <c r="CC14" s="30">
        <v>344.61610000000002</v>
      </c>
      <c r="CD14" s="30">
        <v>301.31869999999998</v>
      </c>
      <c r="CE14" s="30">
        <v>256.11430000000001</v>
      </c>
      <c r="CF14" s="98" t="s">
        <v>10</v>
      </c>
      <c r="CG14" s="30">
        <v>901.93780000000004</v>
      </c>
      <c r="CH14" s="30">
        <v>206.732</v>
      </c>
      <c r="CI14" s="30">
        <v>533.89739999999995</v>
      </c>
      <c r="CJ14" s="31">
        <v>132.5472</v>
      </c>
      <c r="CK14" s="66">
        <f t="shared" si="15"/>
        <v>431.11852499999998</v>
      </c>
      <c r="CL14" s="71">
        <f t="shared" si="16"/>
        <v>278.44953921658902</v>
      </c>
      <c r="CM14" s="72">
        <f t="shared" si="17"/>
        <v>98.446778699159793</v>
      </c>
      <c r="CN14" s="90"/>
      <c r="CO14" s="83">
        <v>10</v>
      </c>
      <c r="CP14" s="96"/>
      <c r="CQ14" s="101">
        <v>929.95740000000001</v>
      </c>
      <c r="CR14" s="30">
        <v>702.67870000000005</v>
      </c>
      <c r="CS14" s="30">
        <v>373.87509999999997</v>
      </c>
      <c r="CT14" s="30">
        <v>337.64949999999999</v>
      </c>
      <c r="CU14" s="30">
        <v>1430.6389999999999</v>
      </c>
      <c r="CV14" s="30">
        <v>1141.2929999999999</v>
      </c>
      <c r="CW14" s="30">
        <v>260.26839999999999</v>
      </c>
      <c r="CX14" s="30">
        <v>665.52419999999995</v>
      </c>
      <c r="CY14" s="31">
        <v>184.3383</v>
      </c>
      <c r="CZ14" s="66">
        <f t="shared" si="18"/>
        <v>669.58040000000005</v>
      </c>
      <c r="DA14" s="71">
        <f t="shared" si="19"/>
        <v>428.84249115531321</v>
      </c>
      <c r="DB14" s="72">
        <f t="shared" si="20"/>
        <v>142.94749705177108</v>
      </c>
      <c r="DD14" s="83">
        <v>10</v>
      </c>
      <c r="DE14" s="96"/>
      <c r="DF14" s="101">
        <v>857.6884</v>
      </c>
      <c r="DG14" s="30">
        <v>621.29200000000003</v>
      </c>
      <c r="DH14" s="30">
        <v>395.65199999999999</v>
      </c>
      <c r="DI14" s="30">
        <v>288.5514</v>
      </c>
      <c r="DJ14" s="30">
        <v>1866.403</v>
      </c>
      <c r="DK14" s="30">
        <v>1445.0150000000001</v>
      </c>
      <c r="DL14" s="30">
        <v>217.4247</v>
      </c>
      <c r="DM14" s="30">
        <v>816.81560000000002</v>
      </c>
      <c r="DN14" s="31">
        <v>111.5177</v>
      </c>
      <c r="DO14" s="66">
        <f t="shared" si="21"/>
        <v>735.59553333333338</v>
      </c>
      <c r="DP14" s="71">
        <f t="shared" si="22"/>
        <v>590.54576336064963</v>
      </c>
      <c r="DQ14" s="72">
        <f t="shared" si="23"/>
        <v>196.8485877868832</v>
      </c>
    </row>
    <row r="15" spans="1:121" x14ac:dyDescent="0.25">
      <c r="C15" s="83">
        <v>15</v>
      </c>
      <c r="D15" s="96"/>
      <c r="E15" s="101">
        <v>318.99869999999999</v>
      </c>
      <c r="F15" s="30">
        <v>357.1241</v>
      </c>
      <c r="G15" s="30">
        <v>182.50470000000001</v>
      </c>
      <c r="H15" s="30">
        <v>309.13170000000002</v>
      </c>
      <c r="I15" s="98" t="s">
        <v>10</v>
      </c>
      <c r="J15" s="30">
        <v>521.68409999999994</v>
      </c>
      <c r="K15" s="30">
        <v>165.8862</v>
      </c>
      <c r="L15" s="30">
        <v>231.13470000000001</v>
      </c>
      <c r="M15" s="31">
        <v>88.495760000000004</v>
      </c>
      <c r="N15" s="66">
        <f t="shared" si="0"/>
        <v>271.86999499999996</v>
      </c>
      <c r="O15" s="71">
        <f t="shared" si="1"/>
        <v>135.11322978703956</v>
      </c>
      <c r="P15" s="72">
        <f t="shared" si="2"/>
        <v>47.769740505215943</v>
      </c>
      <c r="R15" s="83">
        <v>15</v>
      </c>
      <c r="S15" s="96"/>
      <c r="T15" s="101">
        <v>296.0847</v>
      </c>
      <c r="U15" s="30">
        <v>324.47410000000002</v>
      </c>
      <c r="V15" s="30">
        <v>300.80399999999997</v>
      </c>
      <c r="W15" s="30">
        <v>244.5763</v>
      </c>
      <c r="X15" s="98" t="s">
        <v>10</v>
      </c>
      <c r="Y15" s="30">
        <v>465.1617</v>
      </c>
      <c r="Z15" s="30">
        <v>176.53129999999999</v>
      </c>
      <c r="AA15" s="30">
        <v>182.8434</v>
      </c>
      <c r="AB15" s="31">
        <v>75.308250000000001</v>
      </c>
      <c r="AC15" s="66">
        <f t="shared" si="3"/>
        <v>258.22296875000001</v>
      </c>
      <c r="AD15" s="71">
        <f t="shared" si="4"/>
        <v>117.38772132813597</v>
      </c>
      <c r="AE15" s="72">
        <f t="shared" si="5"/>
        <v>41.502826889580824</v>
      </c>
      <c r="AF15" s="90"/>
      <c r="AG15" s="83">
        <v>15</v>
      </c>
      <c r="AH15" s="96"/>
      <c r="AI15" s="101">
        <v>391.55029999999999</v>
      </c>
      <c r="AJ15" s="30">
        <v>279.42430000000002</v>
      </c>
      <c r="AK15" s="30">
        <v>300.80399999999997</v>
      </c>
      <c r="AL15" s="98" t="s">
        <v>10</v>
      </c>
      <c r="AM15" s="98" t="s">
        <v>10</v>
      </c>
      <c r="AN15" s="30">
        <v>544.91420000000005</v>
      </c>
      <c r="AO15" s="30">
        <v>147.71770000000001</v>
      </c>
      <c r="AP15" s="30">
        <v>200.79339999999999</v>
      </c>
      <c r="AQ15" s="31">
        <v>171.12909999999999</v>
      </c>
      <c r="AR15" s="66">
        <f t="shared" si="6"/>
        <v>290.90471428571431</v>
      </c>
      <c r="AS15" s="71">
        <f t="shared" si="7"/>
        <v>140.14808616026389</v>
      </c>
      <c r="AT15" s="72">
        <f t="shared" si="8"/>
        <v>52.970997528815907</v>
      </c>
      <c r="AV15" s="83">
        <v>15</v>
      </c>
      <c r="AW15" s="96"/>
      <c r="AX15" s="101">
        <v>347.2296</v>
      </c>
      <c r="AY15" s="30">
        <v>338.55340000000001</v>
      </c>
      <c r="AZ15" s="30">
        <v>217.541</v>
      </c>
      <c r="BA15" s="98" t="s">
        <v>10</v>
      </c>
      <c r="BB15" s="98" t="s">
        <v>10</v>
      </c>
      <c r="BC15" s="30">
        <v>414.7593</v>
      </c>
      <c r="BD15" s="30">
        <v>230.35659999999999</v>
      </c>
      <c r="BE15" s="30">
        <v>190.625</v>
      </c>
      <c r="BF15" s="31">
        <v>98.820229999999995</v>
      </c>
      <c r="BG15" s="66">
        <f t="shared" si="9"/>
        <v>262.5550185714286</v>
      </c>
      <c r="BH15" s="71">
        <f t="shared" si="10"/>
        <v>108.90185994104993</v>
      </c>
      <c r="BI15" s="72">
        <f t="shared" si="11"/>
        <v>41.161034102343613</v>
      </c>
      <c r="BK15" s="83">
        <v>15</v>
      </c>
      <c r="BL15" s="96"/>
      <c r="BM15" s="101">
        <v>973.31899999999996</v>
      </c>
      <c r="BN15" s="30">
        <v>396.0489</v>
      </c>
      <c r="BO15" s="30">
        <v>307.21949999999998</v>
      </c>
      <c r="BP15" s="30">
        <v>274.238</v>
      </c>
      <c r="BQ15" s="98" t="s">
        <v>10</v>
      </c>
      <c r="BR15" s="30">
        <v>913.99329999999998</v>
      </c>
      <c r="BS15" s="30">
        <v>201.2285</v>
      </c>
      <c r="BT15" s="30">
        <v>420.60919999999999</v>
      </c>
      <c r="BU15" s="31">
        <v>159.13650000000001</v>
      </c>
      <c r="BV15" s="66">
        <f t="shared" si="12"/>
        <v>455.72411249999999</v>
      </c>
      <c r="BW15" s="71">
        <f t="shared" si="13"/>
        <v>314.05922132143644</v>
      </c>
      <c r="BX15" s="72">
        <f t="shared" si="14"/>
        <v>111.03670254527722</v>
      </c>
      <c r="BZ15" s="83">
        <v>15</v>
      </c>
      <c r="CA15" s="96"/>
      <c r="CB15" s="101">
        <v>869.99120000000005</v>
      </c>
      <c r="CC15" s="30">
        <v>346.94130000000001</v>
      </c>
      <c r="CD15" s="30">
        <v>294.00150000000002</v>
      </c>
      <c r="CE15" s="30">
        <v>272.81139999999999</v>
      </c>
      <c r="CF15" s="98" t="s">
        <v>10</v>
      </c>
      <c r="CG15" s="30">
        <v>646.42880000000002</v>
      </c>
      <c r="CH15" s="30">
        <v>231.41309999999999</v>
      </c>
      <c r="CI15" s="30">
        <v>420.60919999999999</v>
      </c>
      <c r="CJ15" s="31">
        <v>153.9759</v>
      </c>
      <c r="CK15" s="66">
        <f t="shared" si="15"/>
        <v>404.52154999999999</v>
      </c>
      <c r="CL15" s="71">
        <f t="shared" si="16"/>
        <v>239.3614462351924</v>
      </c>
      <c r="CM15" s="72">
        <f t="shared" si="17"/>
        <v>84.627050893761876</v>
      </c>
      <c r="CN15" s="90"/>
      <c r="CO15" s="83">
        <v>15</v>
      </c>
      <c r="CP15" s="96"/>
      <c r="CQ15" s="101">
        <v>948.77179999999998</v>
      </c>
      <c r="CR15" s="30">
        <v>611.17200000000003</v>
      </c>
      <c r="CS15" s="30">
        <v>375.5145</v>
      </c>
      <c r="CT15" s="30">
        <v>358.22089999999997</v>
      </c>
      <c r="CU15" s="30">
        <v>1146.039</v>
      </c>
      <c r="CV15" s="30">
        <v>1161.556</v>
      </c>
      <c r="CW15" s="30">
        <v>311.92579999999998</v>
      </c>
      <c r="CX15" s="30">
        <v>719.88789999999995</v>
      </c>
      <c r="CY15" s="31">
        <v>173.40950000000001</v>
      </c>
      <c r="CZ15" s="66">
        <f t="shared" si="18"/>
        <v>645.16637777777771</v>
      </c>
      <c r="DA15" s="71">
        <f t="shared" si="19"/>
        <v>371.66861557903911</v>
      </c>
      <c r="DB15" s="72">
        <f t="shared" si="20"/>
        <v>123.88953852634637</v>
      </c>
      <c r="DD15" s="83">
        <v>15</v>
      </c>
      <c r="DE15" s="96"/>
      <c r="DF15" s="101">
        <v>919.90329999999994</v>
      </c>
      <c r="DG15" s="30">
        <v>529.74860000000001</v>
      </c>
      <c r="DH15" s="30">
        <v>407.51479999999998</v>
      </c>
      <c r="DI15" s="30">
        <v>276.32780000000002</v>
      </c>
      <c r="DJ15" s="30">
        <v>1404.422</v>
      </c>
      <c r="DK15" s="30">
        <v>1353.646</v>
      </c>
      <c r="DL15" s="30">
        <v>254.06790000000001</v>
      </c>
      <c r="DM15" s="30">
        <v>556.77089999999998</v>
      </c>
      <c r="DN15" s="31">
        <v>123.6572</v>
      </c>
      <c r="DO15" s="66">
        <f t="shared" si="21"/>
        <v>647.33983333333322</v>
      </c>
      <c r="DP15" s="71">
        <f t="shared" si="22"/>
        <v>473.34387220781969</v>
      </c>
      <c r="DQ15" s="72">
        <f t="shared" si="23"/>
        <v>157.7812907359399</v>
      </c>
    </row>
    <row r="16" spans="1:121" x14ac:dyDescent="0.25">
      <c r="C16" s="83">
        <v>20</v>
      </c>
      <c r="D16" s="96"/>
      <c r="E16" s="101">
        <v>321.1875</v>
      </c>
      <c r="F16" s="30">
        <v>370.84829999999999</v>
      </c>
      <c r="G16" s="30">
        <v>184.45480000000001</v>
      </c>
      <c r="H16" s="30">
        <v>316.327</v>
      </c>
      <c r="I16" s="98" t="s">
        <v>10</v>
      </c>
      <c r="J16" s="30">
        <v>534.93809999999996</v>
      </c>
      <c r="K16" s="30">
        <v>165.81780000000001</v>
      </c>
      <c r="L16" s="30">
        <v>232.6883</v>
      </c>
      <c r="M16" s="31">
        <v>91.729889999999997</v>
      </c>
      <c r="N16" s="66">
        <f t="shared" si="0"/>
        <v>277.24896124999998</v>
      </c>
      <c r="O16" s="71">
        <f t="shared" si="1"/>
        <v>139.41349347088735</v>
      </c>
      <c r="P16" s="72">
        <f t="shared" si="2"/>
        <v>49.290113311085449</v>
      </c>
      <c r="R16" s="83">
        <v>20</v>
      </c>
      <c r="S16" s="96"/>
      <c r="T16" s="101">
        <v>303.95979999999997</v>
      </c>
      <c r="U16" s="30">
        <v>330.06349999999998</v>
      </c>
      <c r="V16" s="30">
        <v>295.69299999999998</v>
      </c>
      <c r="W16" s="30">
        <v>254.2097</v>
      </c>
      <c r="X16" s="98" t="s">
        <v>10</v>
      </c>
      <c r="Y16" s="30">
        <v>468.72669999999999</v>
      </c>
      <c r="Z16" s="30">
        <v>179.6268</v>
      </c>
      <c r="AA16" s="30">
        <v>182.7251</v>
      </c>
      <c r="AB16" s="31">
        <v>72.235479999999995</v>
      </c>
      <c r="AC16" s="66">
        <f t="shared" si="3"/>
        <v>260.90500999999995</v>
      </c>
      <c r="AD16" s="71">
        <f t="shared" si="4"/>
        <v>119.16131637319555</v>
      </c>
      <c r="AE16" s="72">
        <f t="shared" si="5"/>
        <v>42.129887431301071</v>
      </c>
      <c r="AF16" s="90"/>
      <c r="AG16" s="83">
        <v>20</v>
      </c>
      <c r="AH16" s="96"/>
      <c r="AI16" s="101">
        <v>397.11489999999998</v>
      </c>
      <c r="AJ16" s="30">
        <v>268.786</v>
      </c>
      <c r="AK16" s="30">
        <v>295.69299999999998</v>
      </c>
      <c r="AL16" s="98" t="s">
        <v>10</v>
      </c>
      <c r="AM16" s="98" t="s">
        <v>10</v>
      </c>
      <c r="AN16" s="30">
        <v>548.09860000000003</v>
      </c>
      <c r="AO16" s="30">
        <v>150.95179999999999</v>
      </c>
      <c r="AP16" s="30">
        <v>214.05330000000001</v>
      </c>
      <c r="AQ16" s="31">
        <v>172.46350000000001</v>
      </c>
      <c r="AR16" s="66">
        <f t="shared" si="6"/>
        <v>292.45158571428573</v>
      </c>
      <c r="AS16" s="71">
        <f t="shared" si="7"/>
        <v>139.9082992878719</v>
      </c>
      <c r="AT16" s="72">
        <f t="shared" si="8"/>
        <v>52.88036660995774</v>
      </c>
      <c r="AV16" s="83">
        <v>20</v>
      </c>
      <c r="AW16" s="96"/>
      <c r="AX16" s="101">
        <v>340.89060000000001</v>
      </c>
      <c r="AY16" s="30">
        <v>333.6671</v>
      </c>
      <c r="AZ16" s="30">
        <v>216.13419999999999</v>
      </c>
      <c r="BA16" s="98" t="s">
        <v>10</v>
      </c>
      <c r="BB16" s="98" t="s">
        <v>10</v>
      </c>
      <c r="BC16" s="30">
        <v>409.08690000000001</v>
      </c>
      <c r="BD16" s="30">
        <v>230.37299999999999</v>
      </c>
      <c r="BE16" s="30">
        <v>189.91720000000001</v>
      </c>
      <c r="BF16" s="31">
        <v>97.110259999999997</v>
      </c>
      <c r="BG16" s="66">
        <f t="shared" si="9"/>
        <v>259.59703714285718</v>
      </c>
      <c r="BH16" s="71">
        <f t="shared" si="10"/>
        <v>106.80397283550045</v>
      </c>
      <c r="BI16" s="72">
        <f t="shared" si="11"/>
        <v>40.368107308061745</v>
      </c>
      <c r="BK16" s="83">
        <v>20</v>
      </c>
      <c r="BL16" s="96"/>
      <c r="BM16" s="101">
        <v>908.39110000000005</v>
      </c>
      <c r="BN16" s="30">
        <v>363.98169999999999</v>
      </c>
      <c r="BO16" s="30">
        <v>266.505</v>
      </c>
      <c r="BP16" s="30">
        <v>280.77890000000002</v>
      </c>
      <c r="BQ16" s="98" t="s">
        <v>10</v>
      </c>
      <c r="BR16" s="30">
        <v>709.56740000000002</v>
      </c>
      <c r="BS16" s="30">
        <v>200.69630000000001</v>
      </c>
      <c r="BT16" s="30">
        <v>323.19909999999999</v>
      </c>
      <c r="BU16" s="31">
        <v>148.44640000000001</v>
      </c>
      <c r="BV16" s="66">
        <f t="shared" si="12"/>
        <v>400.19573750000001</v>
      </c>
      <c r="BW16" s="71">
        <f t="shared" si="13"/>
        <v>266.33079313117867</v>
      </c>
      <c r="BX16" s="72">
        <f t="shared" si="14"/>
        <v>94.162154930924004</v>
      </c>
      <c r="BZ16" s="83">
        <v>20</v>
      </c>
      <c r="CA16" s="96"/>
      <c r="CB16" s="101">
        <v>822.33749999999998</v>
      </c>
      <c r="CC16" s="30">
        <v>348.00560000000002</v>
      </c>
      <c r="CD16" s="30">
        <v>247.06399999999999</v>
      </c>
      <c r="CE16" s="30">
        <v>282.7167</v>
      </c>
      <c r="CF16" s="98" t="s">
        <v>10</v>
      </c>
      <c r="CG16" s="30">
        <v>523.12120000000004</v>
      </c>
      <c r="CH16" s="30">
        <v>227.72</v>
      </c>
      <c r="CI16" s="30">
        <v>323.19909999999999</v>
      </c>
      <c r="CJ16" s="31">
        <v>188.99430000000001</v>
      </c>
      <c r="CK16" s="66">
        <f t="shared" si="15"/>
        <v>370.39479999999992</v>
      </c>
      <c r="CL16" s="71">
        <f t="shared" si="16"/>
        <v>209.23890758068902</v>
      </c>
      <c r="CM16" s="72">
        <f t="shared" si="17"/>
        <v>73.977125219185254</v>
      </c>
      <c r="CN16" s="90"/>
      <c r="CO16" s="83">
        <v>20</v>
      </c>
      <c r="CP16" s="96"/>
      <c r="CQ16" s="101">
        <v>888.6223</v>
      </c>
      <c r="CR16" s="30">
        <v>511.32220000000001</v>
      </c>
      <c r="CS16" s="30">
        <v>331.71050000000002</v>
      </c>
      <c r="CT16" s="30">
        <v>361.4563</v>
      </c>
      <c r="CU16" s="30">
        <v>810.85379999999998</v>
      </c>
      <c r="CV16" s="30">
        <v>1029.1790000000001</v>
      </c>
      <c r="CW16" s="30">
        <v>339.7473</v>
      </c>
      <c r="CX16" s="30">
        <v>638.53660000000002</v>
      </c>
      <c r="CY16" s="31">
        <v>167.2346</v>
      </c>
      <c r="CZ16" s="66">
        <f t="shared" si="18"/>
        <v>564.29584444444447</v>
      </c>
      <c r="DA16" s="71">
        <f t="shared" si="19"/>
        <v>294.47670201225202</v>
      </c>
      <c r="DB16" s="72">
        <f t="shared" si="20"/>
        <v>98.158900670750668</v>
      </c>
      <c r="DD16" s="83">
        <v>20</v>
      </c>
      <c r="DE16" s="96"/>
      <c r="DF16" s="101">
        <v>856.81539999999995</v>
      </c>
      <c r="DG16" s="30">
        <v>434.11509999999998</v>
      </c>
      <c r="DH16" s="30">
        <v>365.4742</v>
      </c>
      <c r="DI16" s="30">
        <v>274.82870000000003</v>
      </c>
      <c r="DJ16" s="30">
        <v>885.68949999999995</v>
      </c>
      <c r="DK16" s="30">
        <v>1138.671</v>
      </c>
      <c r="DL16" s="30">
        <v>278.8603</v>
      </c>
      <c r="DM16" s="30">
        <v>330.05590000000001</v>
      </c>
      <c r="DN16" s="31">
        <v>134.99809999999999</v>
      </c>
      <c r="DO16" s="66">
        <f t="shared" si="21"/>
        <v>522.16757777777775</v>
      </c>
      <c r="DP16" s="71">
        <f t="shared" si="22"/>
        <v>347.07742815715045</v>
      </c>
      <c r="DQ16" s="72">
        <f t="shared" si="23"/>
        <v>115.69247605238348</v>
      </c>
    </row>
    <row r="17" spans="3:121" x14ac:dyDescent="0.25">
      <c r="C17" s="83">
        <v>30</v>
      </c>
      <c r="D17" s="96"/>
      <c r="E17" s="101">
        <v>332.19560000000001</v>
      </c>
      <c r="F17" s="30">
        <v>394.40859999999998</v>
      </c>
      <c r="G17" s="30">
        <v>192.67</v>
      </c>
      <c r="H17" s="30">
        <v>330.58589999999998</v>
      </c>
      <c r="I17" s="98" t="s">
        <v>10</v>
      </c>
      <c r="J17" s="30">
        <v>572.15269999999998</v>
      </c>
      <c r="K17" s="30">
        <v>161.1412</v>
      </c>
      <c r="L17" s="30">
        <v>242.274</v>
      </c>
      <c r="M17" s="31">
        <v>97.262079999999997</v>
      </c>
      <c r="N17" s="66">
        <f t="shared" si="0"/>
        <v>290.33625999999998</v>
      </c>
      <c r="O17" s="71">
        <f t="shared" si="1"/>
        <v>150.92168137456764</v>
      </c>
      <c r="P17" s="72">
        <f t="shared" si="2"/>
        <v>53.35887216401612</v>
      </c>
      <c r="R17" s="83">
        <v>30</v>
      </c>
      <c r="S17" s="96"/>
      <c r="T17" s="101">
        <v>303.1977</v>
      </c>
      <c r="U17" s="30">
        <v>333.10640000000001</v>
      </c>
      <c r="V17" s="30">
        <v>272.69799999999998</v>
      </c>
      <c r="W17" s="30">
        <v>267.26010000000002</v>
      </c>
      <c r="X17" s="98" t="s">
        <v>10</v>
      </c>
      <c r="Y17" s="30">
        <v>476.45260000000002</v>
      </c>
      <c r="Z17" s="30">
        <v>187.4016</v>
      </c>
      <c r="AA17" s="30">
        <v>184.72389999999999</v>
      </c>
      <c r="AB17" s="31">
        <v>65.432689999999994</v>
      </c>
      <c r="AC17" s="66">
        <f t="shared" si="3"/>
        <v>261.28412374999999</v>
      </c>
      <c r="AD17" s="71">
        <f t="shared" si="4"/>
        <v>121.33573761202753</v>
      </c>
      <c r="AE17" s="72">
        <f t="shared" si="5"/>
        <v>42.898661432868145</v>
      </c>
      <c r="AF17" s="90"/>
      <c r="AG17" s="83">
        <v>30</v>
      </c>
      <c r="AH17" s="96"/>
      <c r="AI17" s="101">
        <v>380.27359999999999</v>
      </c>
      <c r="AJ17" s="30">
        <v>303.80950000000001</v>
      </c>
      <c r="AK17" s="30">
        <v>272.69799999999998</v>
      </c>
      <c r="AL17" s="98" t="s">
        <v>10</v>
      </c>
      <c r="AM17" s="98" t="s">
        <v>10</v>
      </c>
      <c r="AN17" s="30">
        <v>545.40070000000003</v>
      </c>
      <c r="AO17" s="30">
        <v>167.5318</v>
      </c>
      <c r="AP17" s="30">
        <v>222.0273</v>
      </c>
      <c r="AQ17" s="31">
        <v>186.23320000000001</v>
      </c>
      <c r="AR17" s="66">
        <f t="shared" si="6"/>
        <v>296.85344285714285</v>
      </c>
      <c r="AS17" s="71">
        <f t="shared" si="7"/>
        <v>131.60953036507729</v>
      </c>
      <c r="AT17" s="72">
        <f t="shared" si="8"/>
        <v>49.743726787428322</v>
      </c>
      <c r="AV17" s="83">
        <v>30</v>
      </c>
      <c r="AW17" s="96"/>
      <c r="AX17" s="101">
        <v>313.20670000000001</v>
      </c>
      <c r="AY17" s="30">
        <v>309.03570000000002</v>
      </c>
      <c r="AZ17" s="30">
        <v>214.60720000000001</v>
      </c>
      <c r="BA17" s="98" t="s">
        <v>10</v>
      </c>
      <c r="BB17" s="98" t="s">
        <v>10</v>
      </c>
      <c r="BC17" s="30">
        <v>384.76220000000001</v>
      </c>
      <c r="BD17" s="30">
        <v>231.81299999999999</v>
      </c>
      <c r="BE17" s="30">
        <v>171.7834</v>
      </c>
      <c r="BF17" s="31">
        <v>100.6246</v>
      </c>
      <c r="BG17" s="66">
        <f t="shared" si="9"/>
        <v>246.5475428571429</v>
      </c>
      <c r="BH17" s="71">
        <f t="shared" si="10"/>
        <v>96.23926695785957</v>
      </c>
      <c r="BI17" s="72">
        <f t="shared" si="11"/>
        <v>36.375023818521726</v>
      </c>
      <c r="BK17" s="83">
        <v>30</v>
      </c>
      <c r="BL17" s="96"/>
      <c r="BM17" s="101">
        <v>713.04150000000004</v>
      </c>
      <c r="BN17" s="30">
        <v>347.32650000000001</v>
      </c>
      <c r="BO17" s="30">
        <v>205.30719999999999</v>
      </c>
      <c r="BP17" s="30">
        <v>287.1848</v>
      </c>
      <c r="BQ17" s="98" t="s">
        <v>10</v>
      </c>
      <c r="BR17" s="30">
        <v>479.05689999999998</v>
      </c>
      <c r="BS17" s="30">
        <v>201.04429999999999</v>
      </c>
      <c r="BT17" s="30">
        <v>222.42939999999999</v>
      </c>
      <c r="BU17" s="31">
        <v>152.52770000000001</v>
      </c>
      <c r="BV17" s="66">
        <f t="shared" si="12"/>
        <v>325.98978749999998</v>
      </c>
      <c r="BW17" s="71">
        <f t="shared" si="13"/>
        <v>187.53634423559799</v>
      </c>
      <c r="BX17" s="72">
        <f t="shared" si="14"/>
        <v>66.304110363963019</v>
      </c>
      <c r="BZ17" s="83">
        <v>30</v>
      </c>
      <c r="CA17" s="96"/>
      <c r="CB17" s="101">
        <v>684.36450000000002</v>
      </c>
      <c r="CC17" s="30">
        <v>367.02859999999998</v>
      </c>
      <c r="CD17" s="30">
        <v>180.56379999999999</v>
      </c>
      <c r="CE17" s="30">
        <v>283.03429999999997</v>
      </c>
      <c r="CF17" s="98" t="s">
        <v>10</v>
      </c>
      <c r="CG17" s="30">
        <v>531.28859999999997</v>
      </c>
      <c r="CH17" s="30">
        <v>210.93989999999999</v>
      </c>
      <c r="CI17" s="30">
        <v>222.42939999999999</v>
      </c>
      <c r="CJ17" s="31">
        <v>231.60659999999999</v>
      </c>
      <c r="CK17" s="66">
        <f t="shared" si="15"/>
        <v>338.90696249999996</v>
      </c>
      <c r="CL17" s="71">
        <f t="shared" si="16"/>
        <v>179.9971039954408</v>
      </c>
      <c r="CM17" s="72">
        <f t="shared" si="17"/>
        <v>63.638586414558191</v>
      </c>
      <c r="CN17" s="90"/>
      <c r="CO17" s="83">
        <v>30</v>
      </c>
      <c r="CP17" s="96"/>
      <c r="CQ17" s="101">
        <v>701.64260000000002</v>
      </c>
      <c r="CR17" s="30">
        <v>435.64240000000001</v>
      </c>
      <c r="CS17" s="30">
        <v>269.55270000000002</v>
      </c>
      <c r="CT17" s="30">
        <v>339.08690000000001</v>
      </c>
      <c r="CU17" s="30">
        <v>557.00040000000001</v>
      </c>
      <c r="CV17" s="30">
        <v>821.95119999999997</v>
      </c>
      <c r="CW17" s="30">
        <v>346.53269999999998</v>
      </c>
      <c r="CX17" s="30">
        <v>499.86250000000001</v>
      </c>
      <c r="CY17" s="31">
        <v>191.90209999999999</v>
      </c>
      <c r="CZ17" s="66">
        <f t="shared" si="18"/>
        <v>462.5748333333334</v>
      </c>
      <c r="DA17" s="71">
        <f t="shared" si="19"/>
        <v>205.11368877488377</v>
      </c>
      <c r="DB17" s="72">
        <f t="shared" si="20"/>
        <v>68.371229591627923</v>
      </c>
      <c r="DD17" s="83">
        <v>30</v>
      </c>
      <c r="DE17" s="96"/>
      <c r="DF17" s="101">
        <v>681.2731</v>
      </c>
      <c r="DG17" s="30">
        <v>336.73779999999999</v>
      </c>
      <c r="DH17" s="30">
        <v>259.19580000000002</v>
      </c>
      <c r="DI17" s="30">
        <v>258.33210000000003</v>
      </c>
      <c r="DJ17" s="30">
        <v>467.80500000000001</v>
      </c>
      <c r="DK17" s="30">
        <v>916.42619999999999</v>
      </c>
      <c r="DL17" s="30">
        <v>289.02069999999998</v>
      </c>
      <c r="DM17" s="30">
        <v>209.12180000000001</v>
      </c>
      <c r="DN17" s="31">
        <v>176.4992</v>
      </c>
      <c r="DO17" s="66">
        <f t="shared" si="21"/>
        <v>399.37907777777781</v>
      </c>
      <c r="DP17" s="71">
        <f t="shared" si="22"/>
        <v>248.24530393258587</v>
      </c>
      <c r="DQ17" s="72">
        <f t="shared" si="23"/>
        <v>82.748434644195285</v>
      </c>
    </row>
    <row r="18" spans="3:121" x14ac:dyDescent="0.25">
      <c r="C18" s="83">
        <v>40</v>
      </c>
      <c r="D18" s="96"/>
      <c r="E18" s="101">
        <v>358.4443</v>
      </c>
      <c r="F18" s="30">
        <v>413.71589999999998</v>
      </c>
      <c r="G18" s="30">
        <v>216.6918</v>
      </c>
      <c r="H18" s="30">
        <v>348.92059999999998</v>
      </c>
      <c r="I18" s="98" t="s">
        <v>10</v>
      </c>
      <c r="J18" s="30">
        <v>613.93230000000005</v>
      </c>
      <c r="K18" s="30">
        <v>179.93690000000001</v>
      </c>
      <c r="L18" s="30">
        <v>259.82650000000001</v>
      </c>
      <c r="M18" s="31">
        <v>107.5321</v>
      </c>
      <c r="N18" s="66">
        <f t="shared" si="0"/>
        <v>312.37505000000004</v>
      </c>
      <c r="O18" s="71">
        <f t="shared" si="1"/>
        <v>158.60185015334096</v>
      </c>
      <c r="P18" s="72">
        <f t="shared" si="2"/>
        <v>56.074221876080031</v>
      </c>
      <c r="R18" s="83">
        <v>40</v>
      </c>
      <c r="S18" s="96"/>
      <c r="T18" s="101">
        <v>311.75209999999998</v>
      </c>
      <c r="U18" s="30">
        <v>340.04680000000002</v>
      </c>
      <c r="V18" s="30">
        <v>254.07830000000001</v>
      </c>
      <c r="W18" s="30">
        <v>276.84370000000001</v>
      </c>
      <c r="X18" s="98" t="s">
        <v>10</v>
      </c>
      <c r="Y18" s="30">
        <v>503.61829999999998</v>
      </c>
      <c r="Z18" s="30">
        <v>201.33920000000001</v>
      </c>
      <c r="AA18" s="30">
        <v>200.32929999999999</v>
      </c>
      <c r="AB18" s="31">
        <v>81.56035</v>
      </c>
      <c r="AC18" s="66">
        <f t="shared" si="3"/>
        <v>271.19600624999998</v>
      </c>
      <c r="AD18" s="71">
        <f t="shared" si="4"/>
        <v>123.40063037566028</v>
      </c>
      <c r="AE18" s="72">
        <f t="shared" si="5"/>
        <v>43.628711270662023</v>
      </c>
      <c r="AF18" s="90"/>
      <c r="AG18" s="83">
        <v>40</v>
      </c>
      <c r="AH18" s="96"/>
      <c r="AI18" s="101">
        <v>391.72340000000003</v>
      </c>
      <c r="AJ18" s="30">
        <v>311.03870000000001</v>
      </c>
      <c r="AK18" s="30">
        <v>254.07830000000001</v>
      </c>
      <c r="AL18" s="98" t="s">
        <v>10</v>
      </c>
      <c r="AM18" s="98" t="s">
        <v>10</v>
      </c>
      <c r="AN18" s="30">
        <v>570.00710000000004</v>
      </c>
      <c r="AO18" s="30">
        <v>169.02889999999999</v>
      </c>
      <c r="AP18" s="30">
        <v>218.39709999999999</v>
      </c>
      <c r="AQ18" s="31">
        <v>193.09719999999999</v>
      </c>
      <c r="AR18" s="66">
        <f t="shared" si="6"/>
        <v>301.05295714285711</v>
      </c>
      <c r="AS18" s="71">
        <f t="shared" si="7"/>
        <v>140.70097223473456</v>
      </c>
      <c r="AT18" s="72">
        <f t="shared" si="8"/>
        <v>53.179968822587362</v>
      </c>
      <c r="AV18" s="83">
        <v>40</v>
      </c>
      <c r="AW18" s="96"/>
      <c r="AX18" s="101">
        <v>306.96370000000002</v>
      </c>
      <c r="AY18" s="30">
        <v>287.95330000000001</v>
      </c>
      <c r="AZ18" s="30">
        <v>221.18610000000001</v>
      </c>
      <c r="BA18" s="98" t="s">
        <v>10</v>
      </c>
      <c r="BB18" s="98" t="s">
        <v>10</v>
      </c>
      <c r="BC18" s="30">
        <v>399.98099999999999</v>
      </c>
      <c r="BD18" s="30">
        <v>250.39009999999999</v>
      </c>
      <c r="BE18" s="30">
        <v>165.30289999999999</v>
      </c>
      <c r="BF18" s="31">
        <v>107.17870000000001</v>
      </c>
      <c r="BG18" s="66">
        <f t="shared" si="9"/>
        <v>248.42225714285715</v>
      </c>
      <c r="BH18" s="71">
        <f t="shared" si="10"/>
        <v>96.232450387275989</v>
      </c>
      <c r="BI18" s="72">
        <f t="shared" si="11"/>
        <v>36.372447397013374</v>
      </c>
      <c r="BK18" s="83">
        <v>40</v>
      </c>
      <c r="BL18" s="96"/>
      <c r="BM18" s="101">
        <v>635.62099999999998</v>
      </c>
      <c r="BN18" s="30">
        <v>361.03680000000003</v>
      </c>
      <c r="BO18" s="30">
        <v>193.03790000000001</v>
      </c>
      <c r="BP18" s="30">
        <v>295.5154</v>
      </c>
      <c r="BQ18" s="98" t="s">
        <v>10</v>
      </c>
      <c r="BR18" s="30">
        <v>450.10140000000001</v>
      </c>
      <c r="BS18" s="30">
        <v>204.44059999999999</v>
      </c>
      <c r="BT18" s="30">
        <v>219.02809999999999</v>
      </c>
      <c r="BU18" s="31">
        <v>124.08150000000001</v>
      </c>
      <c r="BV18" s="66">
        <f t="shared" si="12"/>
        <v>310.35783749999996</v>
      </c>
      <c r="BW18" s="71">
        <f t="shared" si="13"/>
        <v>167.38982181447807</v>
      </c>
      <c r="BX18" s="72">
        <f t="shared" si="14"/>
        <v>59.181239053312659</v>
      </c>
      <c r="BZ18" s="83">
        <v>40</v>
      </c>
      <c r="CA18" s="96"/>
      <c r="CB18" s="101">
        <v>616.73440000000005</v>
      </c>
      <c r="CC18" s="30">
        <v>391.50529999999998</v>
      </c>
      <c r="CD18" s="30">
        <v>172.78649999999999</v>
      </c>
      <c r="CE18" s="30">
        <v>293.22410000000002</v>
      </c>
      <c r="CF18" s="98" t="s">
        <v>10</v>
      </c>
      <c r="CG18" s="30">
        <v>501.70010000000002</v>
      </c>
      <c r="CH18" s="30">
        <v>195.2586</v>
      </c>
      <c r="CI18" s="30">
        <v>219.02809999999999</v>
      </c>
      <c r="CJ18" s="31">
        <v>235.77889999999999</v>
      </c>
      <c r="CK18" s="66">
        <f t="shared" si="15"/>
        <v>328.25200000000001</v>
      </c>
      <c r="CL18" s="71">
        <f t="shared" si="16"/>
        <v>160.74477237947295</v>
      </c>
      <c r="CM18" s="72">
        <f t="shared" si="17"/>
        <v>56.831859294906678</v>
      </c>
      <c r="CN18" s="90"/>
      <c r="CO18" s="83">
        <v>40</v>
      </c>
      <c r="CP18" s="96"/>
      <c r="CQ18" s="101">
        <v>599.81169999999997</v>
      </c>
      <c r="CR18" s="30">
        <v>468.60950000000003</v>
      </c>
      <c r="CS18" s="30">
        <v>261.0265</v>
      </c>
      <c r="CT18" s="30">
        <v>328.00599999999997</v>
      </c>
      <c r="CU18" s="30">
        <v>547.38750000000005</v>
      </c>
      <c r="CV18" s="30">
        <v>690.24180000000001</v>
      </c>
      <c r="CW18" s="30">
        <v>317.6995</v>
      </c>
      <c r="CX18" s="30">
        <v>422.8809</v>
      </c>
      <c r="CY18" s="31">
        <v>218.50960000000001</v>
      </c>
      <c r="CZ18" s="66">
        <f t="shared" si="18"/>
        <v>428.24144444444443</v>
      </c>
      <c r="DA18" s="71">
        <f t="shared" si="19"/>
        <v>161.30312567776028</v>
      </c>
      <c r="DB18" s="72">
        <f t="shared" si="20"/>
        <v>53.767708559253428</v>
      </c>
      <c r="DD18" s="83">
        <v>40</v>
      </c>
      <c r="DE18" s="96"/>
      <c r="DF18" s="101">
        <v>559.89359999999999</v>
      </c>
      <c r="DG18" s="30">
        <v>367.1943</v>
      </c>
      <c r="DH18" s="30">
        <v>218.05080000000001</v>
      </c>
      <c r="DI18" s="30">
        <v>274.11829999999998</v>
      </c>
      <c r="DJ18" s="30">
        <v>445.83069999999998</v>
      </c>
      <c r="DK18" s="30">
        <v>785.00980000000004</v>
      </c>
      <c r="DL18" s="30">
        <v>269.92380000000003</v>
      </c>
      <c r="DM18" s="30">
        <v>204.95699999999999</v>
      </c>
      <c r="DN18" s="31">
        <v>195.6995</v>
      </c>
      <c r="DO18" s="66">
        <f t="shared" si="21"/>
        <v>368.96420000000001</v>
      </c>
      <c r="DP18" s="71">
        <f t="shared" si="22"/>
        <v>198.10293606747729</v>
      </c>
      <c r="DQ18" s="72">
        <f t="shared" si="23"/>
        <v>66.034312022492429</v>
      </c>
    </row>
    <row r="19" spans="3:121" x14ac:dyDescent="0.25">
      <c r="C19" s="83">
        <v>50</v>
      </c>
      <c r="D19" s="96"/>
      <c r="E19" s="101">
        <v>402.2011</v>
      </c>
      <c r="F19" s="30">
        <v>427.1927</v>
      </c>
      <c r="G19" s="30">
        <v>247.93889999999999</v>
      </c>
      <c r="H19" s="30">
        <v>365.67169999999999</v>
      </c>
      <c r="I19" s="98" t="s">
        <v>10</v>
      </c>
      <c r="J19" s="30">
        <v>680.37789999999995</v>
      </c>
      <c r="K19" s="30">
        <v>200.673</v>
      </c>
      <c r="L19" s="30">
        <v>302.0179</v>
      </c>
      <c r="M19" s="31">
        <v>122.158</v>
      </c>
      <c r="N19" s="66">
        <f t="shared" si="0"/>
        <v>343.52889999999996</v>
      </c>
      <c r="O19" s="71">
        <f t="shared" si="1"/>
        <v>170.99419607056845</v>
      </c>
      <c r="P19" s="72">
        <f t="shared" si="2"/>
        <v>60.455577792520522</v>
      </c>
      <c r="R19" s="83">
        <v>50</v>
      </c>
      <c r="S19" s="96"/>
      <c r="T19" s="101">
        <v>344.33589999999998</v>
      </c>
      <c r="U19" s="30">
        <v>346.34570000000002</v>
      </c>
      <c r="V19" s="30">
        <v>260.29919999999998</v>
      </c>
      <c r="W19" s="30">
        <v>297.87020000000001</v>
      </c>
      <c r="X19" s="98" t="s">
        <v>10</v>
      </c>
      <c r="Y19" s="30">
        <v>556.66390000000001</v>
      </c>
      <c r="Z19" s="30">
        <v>216.9571</v>
      </c>
      <c r="AA19" s="30">
        <v>220.30539999999999</v>
      </c>
      <c r="AB19" s="31">
        <v>106.2868</v>
      </c>
      <c r="AC19" s="66">
        <f t="shared" si="3"/>
        <v>293.63302500000003</v>
      </c>
      <c r="AD19" s="71">
        <f t="shared" si="4"/>
        <v>132.02731993676525</v>
      </c>
      <c r="AE19" s="72">
        <f t="shared" si="5"/>
        <v>46.678706614586282</v>
      </c>
      <c r="AF19" s="90"/>
      <c r="AG19" s="83">
        <v>50</v>
      </c>
      <c r="AH19" s="96"/>
      <c r="AI19" s="101">
        <v>420.38260000000002</v>
      </c>
      <c r="AJ19" s="30">
        <v>306.56360000000001</v>
      </c>
      <c r="AK19" s="30">
        <v>260.29919999999998</v>
      </c>
      <c r="AL19" s="98" t="s">
        <v>10</v>
      </c>
      <c r="AM19" s="98" t="s">
        <v>10</v>
      </c>
      <c r="AN19" s="30">
        <v>655.20519999999999</v>
      </c>
      <c r="AO19" s="30">
        <v>180.76840000000001</v>
      </c>
      <c r="AP19" s="30">
        <v>229.72210000000001</v>
      </c>
      <c r="AQ19" s="31">
        <v>205.8409</v>
      </c>
      <c r="AR19" s="66">
        <f t="shared" si="6"/>
        <v>322.68314285714285</v>
      </c>
      <c r="AS19" s="71">
        <f t="shared" si="7"/>
        <v>166.68401135383726</v>
      </c>
      <c r="AT19" s="72">
        <f t="shared" si="8"/>
        <v>63.000634510417143</v>
      </c>
      <c r="AV19" s="83">
        <v>50</v>
      </c>
      <c r="AW19" s="96"/>
      <c r="AX19" s="101">
        <v>324.5736</v>
      </c>
      <c r="AY19" s="30">
        <v>294.16809999999998</v>
      </c>
      <c r="AZ19" s="30">
        <v>234.86269999999999</v>
      </c>
      <c r="BA19" s="98" t="s">
        <v>10</v>
      </c>
      <c r="BB19" s="98" t="s">
        <v>10</v>
      </c>
      <c r="BC19" s="30">
        <v>461.80380000000002</v>
      </c>
      <c r="BD19" s="30">
        <v>278.6961</v>
      </c>
      <c r="BE19" s="30">
        <v>193.00149999999999</v>
      </c>
      <c r="BF19" s="31">
        <v>119.1208</v>
      </c>
      <c r="BG19" s="66">
        <f t="shared" si="9"/>
        <v>272.3180857142857</v>
      </c>
      <c r="BH19" s="71">
        <f t="shared" si="10"/>
        <v>108.25664869554862</v>
      </c>
      <c r="BI19" s="72">
        <f t="shared" si="11"/>
        <v>40.917167173958077</v>
      </c>
      <c r="BK19" s="83">
        <v>50</v>
      </c>
      <c r="BL19" s="96"/>
      <c r="BM19" s="101">
        <v>658.59979999999996</v>
      </c>
      <c r="BN19" s="30">
        <v>369.29140000000001</v>
      </c>
      <c r="BO19" s="30">
        <v>187.66749999999999</v>
      </c>
      <c r="BP19" s="30">
        <v>308.60579999999999</v>
      </c>
      <c r="BQ19" s="98" t="s">
        <v>10</v>
      </c>
      <c r="BR19" s="30">
        <v>597.19500000000005</v>
      </c>
      <c r="BS19" s="30">
        <v>216.55029999999999</v>
      </c>
      <c r="BT19" s="30">
        <v>265.48649999999998</v>
      </c>
      <c r="BU19" s="31">
        <v>136.81610000000001</v>
      </c>
      <c r="BV19" s="66">
        <f t="shared" si="12"/>
        <v>342.52654999999999</v>
      </c>
      <c r="BW19" s="71">
        <f t="shared" si="13"/>
        <v>190.76110442915615</v>
      </c>
      <c r="BX19" s="72">
        <f t="shared" si="14"/>
        <v>67.444235264245719</v>
      </c>
      <c r="BZ19" s="83">
        <v>50</v>
      </c>
      <c r="CA19" s="96"/>
      <c r="CB19" s="101">
        <v>596.3279</v>
      </c>
      <c r="CC19" s="30">
        <v>415.70490000000001</v>
      </c>
      <c r="CD19" s="30">
        <v>187.66900000000001</v>
      </c>
      <c r="CE19" s="30">
        <v>323.34289999999999</v>
      </c>
      <c r="CF19" s="98" t="s">
        <v>10</v>
      </c>
      <c r="CG19" s="30">
        <v>560.846</v>
      </c>
      <c r="CH19" s="30">
        <v>215.30459999999999</v>
      </c>
      <c r="CI19" s="30">
        <v>265.48649999999998</v>
      </c>
      <c r="CJ19" s="31">
        <v>248.8546</v>
      </c>
      <c r="CK19" s="66">
        <f t="shared" si="15"/>
        <v>351.69204999999999</v>
      </c>
      <c r="CL19" s="71">
        <f t="shared" si="16"/>
        <v>156.75523623005404</v>
      </c>
      <c r="CM19" s="72">
        <f t="shared" si="17"/>
        <v>55.421345262385188</v>
      </c>
      <c r="CN19" s="90"/>
      <c r="CO19" s="83">
        <v>50</v>
      </c>
      <c r="CP19" s="96"/>
      <c r="CQ19" s="101">
        <v>622.70510000000002</v>
      </c>
      <c r="CR19" s="30">
        <v>527.577</v>
      </c>
      <c r="CS19" s="30">
        <v>275.30189999999999</v>
      </c>
      <c r="CT19" s="30">
        <v>339.1841</v>
      </c>
      <c r="CU19" s="30">
        <v>564.94899999999996</v>
      </c>
      <c r="CV19" s="30">
        <v>768.19370000000004</v>
      </c>
      <c r="CW19" s="30">
        <v>301.04300000000001</v>
      </c>
      <c r="CX19" s="30">
        <v>439.59570000000002</v>
      </c>
      <c r="CY19" s="31">
        <v>221.96129999999999</v>
      </c>
      <c r="CZ19" s="66">
        <f t="shared" si="18"/>
        <v>451.16786666666661</v>
      </c>
      <c r="DA19" s="71">
        <f t="shared" si="19"/>
        <v>182.82202631396083</v>
      </c>
      <c r="DB19" s="72">
        <f t="shared" si="20"/>
        <v>60.940675437986947</v>
      </c>
      <c r="DD19" s="83">
        <v>50</v>
      </c>
      <c r="DE19" s="96"/>
      <c r="DF19" s="101">
        <v>514.13750000000005</v>
      </c>
      <c r="DG19" s="30">
        <v>418.27980000000002</v>
      </c>
      <c r="DH19" s="30">
        <v>227.7577</v>
      </c>
      <c r="DI19" s="30">
        <v>328.30619999999999</v>
      </c>
      <c r="DJ19" s="30">
        <v>507.20499999999998</v>
      </c>
      <c r="DK19" s="30">
        <v>841.66330000000005</v>
      </c>
      <c r="DL19" s="30">
        <v>254.50819999999999</v>
      </c>
      <c r="DM19" s="30">
        <v>278.68349999999998</v>
      </c>
      <c r="DN19" s="31">
        <v>220.0676</v>
      </c>
      <c r="DO19" s="66">
        <f t="shared" si="21"/>
        <v>398.95653333333337</v>
      </c>
      <c r="DP19" s="71">
        <f t="shared" si="22"/>
        <v>200.92901098988906</v>
      </c>
      <c r="DQ19" s="72">
        <f t="shared" si="23"/>
        <v>66.976336996629684</v>
      </c>
    </row>
    <row r="20" spans="3:121" x14ac:dyDescent="0.25">
      <c r="C20" s="83">
        <v>60</v>
      </c>
      <c r="D20" s="96"/>
      <c r="E20" s="101">
        <v>444.74549999999999</v>
      </c>
      <c r="F20" s="30">
        <v>433.42500000000001</v>
      </c>
      <c r="G20" s="30">
        <v>256.52749999999997</v>
      </c>
      <c r="H20" s="30">
        <v>398.20240000000001</v>
      </c>
      <c r="I20" s="98" t="s">
        <v>10</v>
      </c>
      <c r="J20" s="30">
        <v>712.28679999999997</v>
      </c>
      <c r="K20" s="30">
        <v>214.26419999999999</v>
      </c>
      <c r="L20" s="30">
        <v>321.44170000000003</v>
      </c>
      <c r="M20" s="31">
        <v>134.15049999999999</v>
      </c>
      <c r="N20" s="66">
        <f t="shared" si="0"/>
        <v>364.38045</v>
      </c>
      <c r="O20" s="71">
        <f t="shared" si="1"/>
        <v>178.25549772513932</v>
      </c>
      <c r="P20" s="72">
        <f t="shared" si="2"/>
        <v>63.0228356126146</v>
      </c>
      <c r="R20" s="83">
        <v>60</v>
      </c>
      <c r="S20" s="96"/>
      <c r="T20" s="101">
        <v>360.66359999999997</v>
      </c>
      <c r="U20" s="30">
        <v>369.51850000000002</v>
      </c>
      <c r="V20" s="30">
        <v>281.80419999999998</v>
      </c>
      <c r="W20" s="30">
        <v>316.74310000000003</v>
      </c>
      <c r="X20" s="98" t="s">
        <v>10</v>
      </c>
      <c r="Y20" s="30">
        <v>601.89480000000003</v>
      </c>
      <c r="Z20" s="30">
        <v>226.4478</v>
      </c>
      <c r="AA20" s="30">
        <v>235.7397</v>
      </c>
      <c r="AB20" s="31">
        <v>106.9449</v>
      </c>
      <c r="AC20" s="66">
        <f t="shared" si="3"/>
        <v>312.46957500000002</v>
      </c>
      <c r="AD20" s="71">
        <f t="shared" si="4"/>
        <v>144.33613769897133</v>
      </c>
      <c r="AE20" s="72">
        <f t="shared" si="5"/>
        <v>51.030530868608949</v>
      </c>
      <c r="AF20" s="90"/>
      <c r="AG20" s="83">
        <v>60</v>
      </c>
      <c r="AH20" s="96"/>
      <c r="AI20" s="101">
        <v>442.12349999999998</v>
      </c>
      <c r="AJ20" s="30">
        <v>300.74630000000002</v>
      </c>
      <c r="AK20" s="30">
        <v>281.80419999999998</v>
      </c>
      <c r="AL20" s="98" t="s">
        <v>10</v>
      </c>
      <c r="AM20" s="98" t="s">
        <v>10</v>
      </c>
      <c r="AN20" s="30">
        <v>700.67589999999996</v>
      </c>
      <c r="AO20" s="30">
        <v>191.99860000000001</v>
      </c>
      <c r="AP20" s="30">
        <v>249.02029999999999</v>
      </c>
      <c r="AQ20" s="31">
        <v>216.8596</v>
      </c>
      <c r="AR20" s="66">
        <f t="shared" si="6"/>
        <v>340.46120000000002</v>
      </c>
      <c r="AS20" s="71">
        <f t="shared" si="7"/>
        <v>178.31980053755481</v>
      </c>
      <c r="AT20" s="72">
        <f t="shared" si="8"/>
        <v>67.398549437287414</v>
      </c>
      <c r="AV20" s="83">
        <v>60</v>
      </c>
      <c r="AW20" s="96"/>
      <c r="AX20" s="101">
        <v>344.7937</v>
      </c>
      <c r="AY20" s="30">
        <v>318.15120000000002</v>
      </c>
      <c r="AZ20" s="30">
        <v>244.75040000000001</v>
      </c>
      <c r="BA20" s="98" t="s">
        <v>10</v>
      </c>
      <c r="BB20" s="98" t="s">
        <v>10</v>
      </c>
      <c r="BC20" s="30">
        <v>505.36610000000002</v>
      </c>
      <c r="BD20" s="30">
        <v>303.76299999999998</v>
      </c>
      <c r="BE20" s="30">
        <v>205.0916</v>
      </c>
      <c r="BF20" s="31">
        <v>126.65309999999999</v>
      </c>
      <c r="BG20" s="66">
        <f t="shared" si="9"/>
        <v>292.65272857142855</v>
      </c>
      <c r="BH20" s="71">
        <f t="shared" si="10"/>
        <v>119.90046598988863</v>
      </c>
      <c r="BI20" s="72">
        <f t="shared" si="11"/>
        <v>45.318116441429027</v>
      </c>
      <c r="BK20" s="83">
        <v>60</v>
      </c>
      <c r="BL20" s="96"/>
      <c r="BM20" s="101">
        <v>709.46860000000004</v>
      </c>
      <c r="BN20" s="30">
        <v>393.12959999999998</v>
      </c>
      <c r="BO20" s="30">
        <v>220.965</v>
      </c>
      <c r="BP20" s="30">
        <v>332.57589999999999</v>
      </c>
      <c r="BQ20" s="98" t="s">
        <v>10</v>
      </c>
      <c r="BR20" s="30">
        <v>579.48889999999994</v>
      </c>
      <c r="BS20" s="30">
        <v>238.74770000000001</v>
      </c>
      <c r="BT20" s="30">
        <v>275.61110000000002</v>
      </c>
      <c r="BU20" s="31">
        <v>144.922</v>
      </c>
      <c r="BV20" s="66">
        <f t="shared" si="12"/>
        <v>361.86359999999996</v>
      </c>
      <c r="BW20" s="71">
        <f t="shared" si="13"/>
        <v>192.55367757513392</v>
      </c>
      <c r="BX20" s="72">
        <f t="shared" si="14"/>
        <v>68.078005577892611</v>
      </c>
      <c r="BZ20" s="83">
        <v>60</v>
      </c>
      <c r="CA20" s="96"/>
      <c r="CB20" s="101">
        <v>573.39149999999995</v>
      </c>
      <c r="CC20" s="30">
        <v>433.11700000000002</v>
      </c>
      <c r="CD20" s="30">
        <v>193.47630000000001</v>
      </c>
      <c r="CE20" s="30">
        <v>346.59800000000001</v>
      </c>
      <c r="CF20" s="98" t="s">
        <v>10</v>
      </c>
      <c r="CG20" s="30">
        <v>568.63649999999996</v>
      </c>
      <c r="CH20" s="30">
        <v>248.03739999999999</v>
      </c>
      <c r="CI20" s="30">
        <v>275.61110000000002</v>
      </c>
      <c r="CJ20" s="31">
        <v>267.50119999999998</v>
      </c>
      <c r="CK20" s="66">
        <f t="shared" si="15"/>
        <v>363.29612500000002</v>
      </c>
      <c r="CL20" s="71">
        <f t="shared" si="16"/>
        <v>146.60305789174635</v>
      </c>
      <c r="CM20" s="72">
        <f t="shared" si="17"/>
        <v>51.832008188968921</v>
      </c>
      <c r="CN20" s="90"/>
      <c r="CO20" s="83">
        <v>60</v>
      </c>
      <c r="CP20" s="96"/>
      <c r="CQ20" s="101">
        <v>616.81809999999996</v>
      </c>
      <c r="CR20" s="30">
        <v>560.2287</v>
      </c>
      <c r="CS20" s="30">
        <v>285.5686</v>
      </c>
      <c r="CT20" s="30">
        <v>358.18540000000002</v>
      </c>
      <c r="CU20" s="30">
        <v>654.35159999999996</v>
      </c>
      <c r="CV20" s="30">
        <v>717.96969999999999</v>
      </c>
      <c r="CW20" s="30">
        <v>307.46850000000001</v>
      </c>
      <c r="CX20" s="30">
        <v>425.99590000000001</v>
      </c>
      <c r="CY20" s="31">
        <v>221.90610000000001</v>
      </c>
      <c r="CZ20" s="66">
        <f t="shared" si="18"/>
        <v>460.94362222222219</v>
      </c>
      <c r="DA20" s="71">
        <f t="shared" si="19"/>
        <v>180.57338332768478</v>
      </c>
      <c r="DB20" s="72">
        <f t="shared" si="20"/>
        <v>60.191127775894927</v>
      </c>
      <c r="DD20" s="83">
        <v>60</v>
      </c>
      <c r="DE20" s="96"/>
      <c r="DF20" s="101">
        <v>500.0908</v>
      </c>
      <c r="DG20" s="30">
        <v>414.11750000000001</v>
      </c>
      <c r="DH20" s="30">
        <v>245.3614</v>
      </c>
      <c r="DI20" s="30">
        <v>331.32150000000001</v>
      </c>
      <c r="DJ20" s="30">
        <v>536.48770000000002</v>
      </c>
      <c r="DK20" s="30">
        <v>850.81669999999997</v>
      </c>
      <c r="DL20" s="30">
        <v>257.09350000000001</v>
      </c>
      <c r="DM20" s="30">
        <v>330.38909999999998</v>
      </c>
      <c r="DN20" s="31">
        <v>237.79089999999999</v>
      </c>
      <c r="DO20" s="66">
        <f t="shared" si="21"/>
        <v>411.49656666666664</v>
      </c>
      <c r="DP20" s="71">
        <f t="shared" si="22"/>
        <v>197.19980100492617</v>
      </c>
      <c r="DQ20" s="72">
        <f t="shared" si="23"/>
        <v>65.733267001642062</v>
      </c>
    </row>
    <row r="21" spans="3:121" x14ac:dyDescent="0.25">
      <c r="C21" s="83">
        <v>70</v>
      </c>
      <c r="D21" s="96"/>
      <c r="E21" s="101">
        <v>475.44319999999999</v>
      </c>
      <c r="F21" s="30">
        <v>435.09550000000002</v>
      </c>
      <c r="G21" s="30">
        <v>278.24040000000002</v>
      </c>
      <c r="H21" s="30">
        <v>420.09730000000002</v>
      </c>
      <c r="I21" s="98" t="s">
        <v>10</v>
      </c>
      <c r="J21" s="30">
        <v>740.63220000000001</v>
      </c>
      <c r="K21" s="30">
        <v>221.35640000000001</v>
      </c>
      <c r="L21" s="30">
        <v>355.33600000000001</v>
      </c>
      <c r="M21" s="31">
        <v>154.63030000000001</v>
      </c>
      <c r="N21" s="66">
        <f t="shared" si="0"/>
        <v>385.10391249999998</v>
      </c>
      <c r="O21" s="71">
        <f t="shared" si="1"/>
        <v>181.47117791435682</v>
      </c>
      <c r="P21" s="72">
        <f t="shared" si="2"/>
        <v>64.159750246576067</v>
      </c>
      <c r="R21" s="83">
        <v>70</v>
      </c>
      <c r="S21" s="96"/>
      <c r="T21" s="101">
        <v>387.60469999999998</v>
      </c>
      <c r="U21" s="30">
        <v>390.72969999999998</v>
      </c>
      <c r="V21" s="30">
        <v>292.9914</v>
      </c>
      <c r="W21" s="30">
        <v>327.71749999999997</v>
      </c>
      <c r="X21" s="98" t="s">
        <v>10</v>
      </c>
      <c r="Y21" s="30">
        <v>632.25319999999999</v>
      </c>
      <c r="Z21" s="30">
        <v>234.7398</v>
      </c>
      <c r="AA21" s="30">
        <v>255.06720000000001</v>
      </c>
      <c r="AB21" s="31">
        <v>115.20659999999999</v>
      </c>
      <c r="AC21" s="66">
        <f t="shared" si="3"/>
        <v>329.53876249999996</v>
      </c>
      <c r="AD21" s="71">
        <f t="shared" si="4"/>
        <v>151.45115860417027</v>
      </c>
      <c r="AE21" s="72">
        <f t="shared" si="5"/>
        <v>53.546070633784062</v>
      </c>
      <c r="AF21" s="90"/>
      <c r="AG21" s="83">
        <v>70</v>
      </c>
      <c r="AH21" s="96"/>
      <c r="AI21" s="101">
        <v>477.15859999999998</v>
      </c>
      <c r="AJ21" s="30">
        <v>324.46960000000001</v>
      </c>
      <c r="AK21" s="30">
        <v>292.9914</v>
      </c>
      <c r="AL21" s="98" t="s">
        <v>10</v>
      </c>
      <c r="AM21" s="98" t="s">
        <v>10</v>
      </c>
      <c r="AN21" s="30">
        <v>751.5684</v>
      </c>
      <c r="AO21" s="30">
        <v>198.90459999999999</v>
      </c>
      <c r="AP21" s="30">
        <v>279.82850000000002</v>
      </c>
      <c r="AQ21" s="31">
        <v>234.02379999999999</v>
      </c>
      <c r="AR21" s="66">
        <f t="shared" si="6"/>
        <v>365.56355714285712</v>
      </c>
      <c r="AS21" s="71">
        <f t="shared" si="7"/>
        <v>191.84935033072045</v>
      </c>
      <c r="AT21" s="72">
        <f t="shared" si="8"/>
        <v>72.51223859491337</v>
      </c>
      <c r="AV21" s="83">
        <v>70</v>
      </c>
      <c r="AW21" s="96"/>
      <c r="AX21" s="101">
        <v>365.89159999999998</v>
      </c>
      <c r="AY21" s="30">
        <v>330.99209999999999</v>
      </c>
      <c r="AZ21" s="30">
        <v>254.6037</v>
      </c>
      <c r="BA21" s="98" t="s">
        <v>10</v>
      </c>
      <c r="BB21" s="98" t="s">
        <v>10</v>
      </c>
      <c r="BC21" s="30">
        <v>535.50049999999999</v>
      </c>
      <c r="BD21" s="30">
        <v>314.25360000000001</v>
      </c>
      <c r="BE21" s="30">
        <v>213.81659999999999</v>
      </c>
      <c r="BF21" s="31">
        <v>130.91669999999999</v>
      </c>
      <c r="BG21" s="66">
        <f t="shared" si="9"/>
        <v>306.56782857142855</v>
      </c>
      <c r="BH21" s="71">
        <f t="shared" si="10"/>
        <v>128.28449766652398</v>
      </c>
      <c r="BI21" s="72">
        <f t="shared" si="11"/>
        <v>48.486982555781175</v>
      </c>
      <c r="BK21" s="83">
        <v>70</v>
      </c>
      <c r="BL21" s="96"/>
      <c r="BM21" s="101">
        <v>700.32910000000004</v>
      </c>
      <c r="BN21" s="30">
        <v>407.745</v>
      </c>
      <c r="BO21" s="30">
        <v>220.62549999999999</v>
      </c>
      <c r="BP21" s="30">
        <v>352.24110000000002</v>
      </c>
      <c r="BQ21" s="98" t="s">
        <v>10</v>
      </c>
      <c r="BR21" s="30">
        <v>611.28200000000004</v>
      </c>
      <c r="BS21" s="30">
        <v>247.4828</v>
      </c>
      <c r="BT21" s="30">
        <v>265.28710000000001</v>
      </c>
      <c r="BU21" s="31">
        <v>148.26650000000001</v>
      </c>
      <c r="BV21" s="66">
        <f t="shared" si="12"/>
        <v>369.15738750000003</v>
      </c>
      <c r="BW21" s="71">
        <f t="shared" si="13"/>
        <v>195.1272271450344</v>
      </c>
      <c r="BX21" s="72">
        <f t="shared" si="14"/>
        <v>68.987892754190796</v>
      </c>
      <c r="BZ21" s="83">
        <v>70</v>
      </c>
      <c r="CA21" s="96"/>
      <c r="CB21" s="101">
        <v>559.12599999999998</v>
      </c>
      <c r="CC21" s="30">
        <v>441.9375</v>
      </c>
      <c r="CD21" s="30">
        <v>204.0599</v>
      </c>
      <c r="CE21" s="30">
        <v>368.55720000000002</v>
      </c>
      <c r="CF21" s="98" t="s">
        <v>10</v>
      </c>
      <c r="CG21" s="30">
        <v>600.57029999999997</v>
      </c>
      <c r="CH21" s="30">
        <v>247.88460000000001</v>
      </c>
      <c r="CI21" s="30">
        <v>265.28710000000001</v>
      </c>
      <c r="CJ21" s="31">
        <v>265.92059999999998</v>
      </c>
      <c r="CK21" s="66">
        <f t="shared" si="15"/>
        <v>369.16789999999997</v>
      </c>
      <c r="CL21" s="71">
        <f t="shared" si="16"/>
        <v>150.40348315155478</v>
      </c>
      <c r="CM21" s="72">
        <f t="shared" si="17"/>
        <v>53.175661425270512</v>
      </c>
      <c r="CN21" s="90"/>
      <c r="CO21" s="83">
        <v>70</v>
      </c>
      <c r="CP21" s="96"/>
      <c r="CQ21" s="101">
        <v>658.79240000000004</v>
      </c>
      <c r="CR21" s="30">
        <v>552.78970000000004</v>
      </c>
      <c r="CS21" s="30">
        <v>283.85930000000002</v>
      </c>
      <c r="CT21" s="30">
        <v>382.8057</v>
      </c>
      <c r="CU21" s="30">
        <v>742.62159999999994</v>
      </c>
      <c r="CV21" s="30">
        <v>760.53359999999998</v>
      </c>
      <c r="CW21" s="30">
        <v>310.00259999999997</v>
      </c>
      <c r="CX21" s="30">
        <v>431.49470000000002</v>
      </c>
      <c r="CY21" s="31">
        <v>233.93109999999999</v>
      </c>
      <c r="CZ21" s="66">
        <f t="shared" si="18"/>
        <v>484.09229999999997</v>
      </c>
      <c r="DA21" s="71">
        <f t="shared" si="19"/>
        <v>201.4023447594393</v>
      </c>
      <c r="DB21" s="72">
        <f t="shared" si="20"/>
        <v>67.134114919813101</v>
      </c>
      <c r="DD21" s="83">
        <v>70</v>
      </c>
      <c r="DE21" s="96"/>
      <c r="DF21" s="101">
        <v>514.86749999999995</v>
      </c>
      <c r="DG21" s="30">
        <v>426.40570000000002</v>
      </c>
      <c r="DH21" s="30">
        <v>269.44470000000001</v>
      </c>
      <c r="DI21" s="30">
        <v>341.4982</v>
      </c>
      <c r="DJ21" s="30">
        <v>636.97450000000003</v>
      </c>
      <c r="DK21" s="30">
        <v>925.82389999999998</v>
      </c>
      <c r="DL21" s="30">
        <v>253.7405</v>
      </c>
      <c r="DM21" s="30">
        <v>300.14120000000003</v>
      </c>
      <c r="DN21" s="31">
        <v>244.57640000000001</v>
      </c>
      <c r="DO21" s="66">
        <f t="shared" si="21"/>
        <v>434.83028888888884</v>
      </c>
      <c r="DP21" s="71">
        <f t="shared" si="22"/>
        <v>226.82824269406711</v>
      </c>
      <c r="DQ21" s="72">
        <f t="shared" si="23"/>
        <v>75.6094142313557</v>
      </c>
    </row>
    <row r="22" spans="3:121" x14ac:dyDescent="0.25">
      <c r="C22" s="83">
        <v>80</v>
      </c>
      <c r="D22" s="96"/>
      <c r="E22" s="101">
        <v>502.13819999999998</v>
      </c>
      <c r="F22" s="30">
        <v>447.70429999999999</v>
      </c>
      <c r="G22" s="30">
        <v>301.27679999999998</v>
      </c>
      <c r="H22" s="30">
        <v>436.22399999999999</v>
      </c>
      <c r="I22" s="98" t="s">
        <v>10</v>
      </c>
      <c r="J22" s="30">
        <v>774.74659999999994</v>
      </c>
      <c r="K22" s="30">
        <v>238.08879999999999</v>
      </c>
      <c r="L22" s="30">
        <v>371.03969999999998</v>
      </c>
      <c r="M22" s="31">
        <v>166.9598</v>
      </c>
      <c r="N22" s="66">
        <f t="shared" si="0"/>
        <v>404.77227499999998</v>
      </c>
      <c r="O22" s="71">
        <f t="shared" si="1"/>
        <v>187.22822145014618</v>
      </c>
      <c r="P22" s="72">
        <f t="shared" si="2"/>
        <v>66.195172508447484</v>
      </c>
      <c r="R22" s="83">
        <v>80</v>
      </c>
      <c r="S22" s="96"/>
      <c r="T22" s="101">
        <v>413.17610000000002</v>
      </c>
      <c r="U22" s="30">
        <v>389.2525</v>
      </c>
      <c r="V22" s="30">
        <v>294.6001</v>
      </c>
      <c r="W22" s="30">
        <v>335.04360000000003</v>
      </c>
      <c r="X22" s="98" t="s">
        <v>10</v>
      </c>
      <c r="Y22" s="30">
        <v>658.65750000000003</v>
      </c>
      <c r="Z22" s="30">
        <v>246.62190000000001</v>
      </c>
      <c r="AA22" s="30">
        <v>263.72609999999997</v>
      </c>
      <c r="AB22" s="31">
        <v>122.62909999999999</v>
      </c>
      <c r="AC22" s="66">
        <f t="shared" si="3"/>
        <v>340.46336250000002</v>
      </c>
      <c r="AD22" s="71">
        <f t="shared" si="4"/>
        <v>157.29609812791142</v>
      </c>
      <c r="AE22" s="72">
        <f t="shared" si="5"/>
        <v>55.61256882021538</v>
      </c>
      <c r="AF22" s="90"/>
      <c r="AG22" s="83">
        <v>80</v>
      </c>
      <c r="AH22" s="96"/>
      <c r="AI22" s="101">
        <v>500.26119999999997</v>
      </c>
      <c r="AJ22" s="30">
        <v>345.3947</v>
      </c>
      <c r="AK22" s="30">
        <v>294.6001</v>
      </c>
      <c r="AL22" s="98" t="s">
        <v>10</v>
      </c>
      <c r="AM22" s="98" t="s">
        <v>10</v>
      </c>
      <c r="AN22" s="30">
        <v>822.86509999999998</v>
      </c>
      <c r="AO22" s="30">
        <v>204.64869999999999</v>
      </c>
      <c r="AP22" s="30">
        <v>294.94909999999999</v>
      </c>
      <c r="AQ22" s="31">
        <v>260.52339999999998</v>
      </c>
      <c r="AR22" s="66">
        <f t="shared" si="6"/>
        <v>389.03461428571427</v>
      </c>
      <c r="AS22" s="71">
        <f t="shared" si="7"/>
        <v>212.43349739568245</v>
      </c>
      <c r="AT22" s="72">
        <f t="shared" si="8"/>
        <v>80.292314892666155</v>
      </c>
      <c r="AV22" s="83">
        <v>80</v>
      </c>
      <c r="AW22" s="96"/>
      <c r="AX22" s="101">
        <v>377.84699999999998</v>
      </c>
      <c r="AY22" s="30">
        <v>332.81</v>
      </c>
      <c r="AZ22" s="30">
        <v>269.25</v>
      </c>
      <c r="BA22" s="98" t="s">
        <v>10</v>
      </c>
      <c r="BB22" s="98" t="s">
        <v>10</v>
      </c>
      <c r="BC22" s="30">
        <v>584.07339999999999</v>
      </c>
      <c r="BD22" s="30">
        <v>323.19880000000001</v>
      </c>
      <c r="BE22" s="30">
        <v>229.142</v>
      </c>
      <c r="BF22" s="31">
        <v>140.00919999999999</v>
      </c>
      <c r="BG22" s="66">
        <f t="shared" si="9"/>
        <v>322.33291428571425</v>
      </c>
      <c r="BH22" s="71">
        <f t="shared" si="10"/>
        <v>139.31062040346424</v>
      </c>
      <c r="BI22" s="72">
        <f t="shared" si="11"/>
        <v>52.654465225383859</v>
      </c>
      <c r="BK22" s="83">
        <v>80</v>
      </c>
      <c r="BL22" s="96"/>
      <c r="BM22" s="101">
        <v>737.15</v>
      </c>
      <c r="BN22" s="30">
        <v>420.17239999999998</v>
      </c>
      <c r="BO22" s="30">
        <v>222.76480000000001</v>
      </c>
      <c r="BP22" s="30">
        <v>368.9556</v>
      </c>
      <c r="BQ22" s="98" t="s">
        <v>10</v>
      </c>
      <c r="BR22" s="30">
        <v>642.75379999999996</v>
      </c>
      <c r="BS22" s="30">
        <v>247.899</v>
      </c>
      <c r="BT22" s="30">
        <v>273.3802</v>
      </c>
      <c r="BU22" s="31">
        <v>163.11160000000001</v>
      </c>
      <c r="BV22" s="66">
        <f t="shared" si="12"/>
        <v>384.52342499999997</v>
      </c>
      <c r="BW22" s="71">
        <f t="shared" si="13"/>
        <v>206.58783450019328</v>
      </c>
      <c r="BX22" s="72">
        <f t="shared" si="14"/>
        <v>73.039829342865431</v>
      </c>
      <c r="BZ22" s="83">
        <v>80</v>
      </c>
      <c r="CA22" s="96"/>
      <c r="CB22" s="101">
        <v>581.29430000000002</v>
      </c>
      <c r="CC22" s="30">
        <v>472.53339999999997</v>
      </c>
      <c r="CD22" s="30">
        <v>204.69220000000001</v>
      </c>
      <c r="CE22" s="30">
        <v>387.28390000000002</v>
      </c>
      <c r="CF22" s="98" t="s">
        <v>10</v>
      </c>
      <c r="CG22" s="30">
        <v>697.73540000000003</v>
      </c>
      <c r="CH22" s="30">
        <v>259.32459999999998</v>
      </c>
      <c r="CI22" s="30">
        <v>273.3802</v>
      </c>
      <c r="CJ22" s="31">
        <v>265.52870000000001</v>
      </c>
      <c r="CK22" s="66">
        <f t="shared" si="15"/>
        <v>392.7215875</v>
      </c>
      <c r="CL22" s="71">
        <f t="shared" si="16"/>
        <v>176.70103557542325</v>
      </c>
      <c r="CM22" s="72">
        <f t="shared" si="17"/>
        <v>62.473250249033576</v>
      </c>
      <c r="CN22" s="90"/>
      <c r="CO22" s="83">
        <v>80</v>
      </c>
      <c r="CP22" s="96"/>
      <c r="CQ22" s="101">
        <v>690.86130000000003</v>
      </c>
      <c r="CR22" s="30">
        <v>509.67489999999998</v>
      </c>
      <c r="CS22" s="30">
        <v>296.7842</v>
      </c>
      <c r="CT22" s="30">
        <v>426.0958</v>
      </c>
      <c r="CU22" s="30">
        <v>745.99429999999995</v>
      </c>
      <c r="CV22" s="30">
        <v>795.51790000000005</v>
      </c>
      <c r="CW22" s="30">
        <v>308.8424</v>
      </c>
      <c r="CX22" s="30">
        <v>451.18599999999998</v>
      </c>
      <c r="CY22" s="31">
        <v>233.8974</v>
      </c>
      <c r="CZ22" s="66">
        <f t="shared" si="18"/>
        <v>495.42824444444443</v>
      </c>
      <c r="DA22" s="71">
        <f t="shared" si="19"/>
        <v>206.35850974355967</v>
      </c>
      <c r="DB22" s="72">
        <f t="shared" si="20"/>
        <v>68.786169914519888</v>
      </c>
      <c r="DD22" s="83">
        <v>80</v>
      </c>
      <c r="DE22" s="96"/>
      <c r="DF22" s="101">
        <v>536.16679999999997</v>
      </c>
      <c r="DG22" s="30">
        <v>437.49919999999997</v>
      </c>
      <c r="DH22" s="30">
        <v>260.339</v>
      </c>
      <c r="DI22" s="30">
        <v>370.37029999999999</v>
      </c>
      <c r="DJ22" s="30">
        <v>635.54989999999998</v>
      </c>
      <c r="DK22" s="30">
        <v>952.82429999999999</v>
      </c>
      <c r="DL22" s="30">
        <v>254.72229999999999</v>
      </c>
      <c r="DM22" s="30">
        <v>281.55130000000003</v>
      </c>
      <c r="DN22" s="31">
        <v>270.50310000000002</v>
      </c>
      <c r="DO22" s="66">
        <f t="shared" si="21"/>
        <v>444.39179999999999</v>
      </c>
      <c r="DP22" s="71">
        <f t="shared" si="22"/>
        <v>233.34487034213433</v>
      </c>
      <c r="DQ22" s="72">
        <f t="shared" si="23"/>
        <v>77.781623447378109</v>
      </c>
    </row>
    <row r="23" spans="3:121" x14ac:dyDescent="0.25">
      <c r="C23" s="83">
        <v>90</v>
      </c>
      <c r="D23" s="96"/>
      <c r="E23" s="101">
        <v>524.54999999999995</v>
      </c>
      <c r="F23" s="30">
        <v>472.19589999999999</v>
      </c>
      <c r="G23" s="30">
        <v>310.19729999999998</v>
      </c>
      <c r="H23" s="30">
        <v>460.5772</v>
      </c>
      <c r="I23" s="98" t="s">
        <v>10</v>
      </c>
      <c r="J23" s="30">
        <v>822.02760000000001</v>
      </c>
      <c r="K23" s="30">
        <v>244.876</v>
      </c>
      <c r="L23" s="30">
        <v>395.64760000000001</v>
      </c>
      <c r="M23" s="31">
        <v>181.11779999999999</v>
      </c>
      <c r="N23" s="66">
        <f t="shared" si="0"/>
        <v>426.39867500000003</v>
      </c>
      <c r="O23" s="71">
        <f t="shared" si="1"/>
        <v>198.9196045894833</v>
      </c>
      <c r="P23" s="72">
        <f t="shared" si="2"/>
        <v>70.328700658085154</v>
      </c>
      <c r="R23" s="83">
        <v>90</v>
      </c>
      <c r="S23" s="96"/>
      <c r="T23" s="101">
        <v>448.84140000000002</v>
      </c>
      <c r="U23" s="30">
        <v>381.53289999999998</v>
      </c>
      <c r="V23" s="30">
        <v>302.8777</v>
      </c>
      <c r="W23" s="30">
        <v>346.08640000000003</v>
      </c>
      <c r="X23" s="98" t="s">
        <v>10</v>
      </c>
      <c r="Y23" s="30">
        <v>712.56010000000003</v>
      </c>
      <c r="Z23" s="30">
        <v>258.44970000000001</v>
      </c>
      <c r="AA23" s="30">
        <v>276.91289999999998</v>
      </c>
      <c r="AB23" s="31">
        <v>141.8305</v>
      </c>
      <c r="AC23" s="66">
        <f t="shared" si="3"/>
        <v>358.63645000000002</v>
      </c>
      <c r="AD23" s="71">
        <f t="shared" si="4"/>
        <v>169.41521936547329</v>
      </c>
      <c r="AE23" s="72">
        <f t="shared" si="5"/>
        <v>59.897325224766334</v>
      </c>
      <c r="AF23" s="90"/>
      <c r="AG23" s="83">
        <v>90</v>
      </c>
      <c r="AH23" s="96"/>
      <c r="AI23" s="101">
        <v>545.97659999999996</v>
      </c>
      <c r="AJ23" s="30">
        <v>374.6626</v>
      </c>
      <c r="AK23" s="30">
        <v>302.8777</v>
      </c>
      <c r="AL23" s="98" t="s">
        <v>10</v>
      </c>
      <c r="AM23" s="98" t="s">
        <v>10</v>
      </c>
      <c r="AN23" s="30">
        <v>919.96010000000001</v>
      </c>
      <c r="AO23" s="30">
        <v>208.3612</v>
      </c>
      <c r="AP23" s="30">
        <v>315.77480000000003</v>
      </c>
      <c r="AQ23" s="31">
        <v>283.81580000000002</v>
      </c>
      <c r="AR23" s="66">
        <f t="shared" si="6"/>
        <v>421.63268571428569</v>
      </c>
      <c r="AS23" s="71">
        <f t="shared" si="7"/>
        <v>243.51066677774404</v>
      </c>
      <c r="AT23" s="72">
        <f t="shared" si="8"/>
        <v>92.038380840775559</v>
      </c>
      <c r="AV23" s="83">
        <v>90</v>
      </c>
      <c r="AW23" s="96"/>
      <c r="AX23" s="101">
        <v>394.61559999999997</v>
      </c>
      <c r="AY23" s="30">
        <v>342.45920000000001</v>
      </c>
      <c r="AZ23" s="30">
        <v>285.60140000000001</v>
      </c>
      <c r="BA23" s="98" t="s">
        <v>10</v>
      </c>
      <c r="BB23" s="98" t="s">
        <v>10</v>
      </c>
      <c r="BC23" s="30">
        <v>649.28409999999997</v>
      </c>
      <c r="BD23" s="30">
        <v>327.4905</v>
      </c>
      <c r="BE23" s="30">
        <v>259.1628</v>
      </c>
      <c r="BF23" s="31">
        <v>153.3475</v>
      </c>
      <c r="BG23" s="66">
        <f t="shared" si="9"/>
        <v>344.56587142857143</v>
      </c>
      <c r="BH23" s="71">
        <f t="shared" si="10"/>
        <v>154.37461989145871</v>
      </c>
      <c r="BI23" s="72">
        <f t="shared" si="11"/>
        <v>58.348121853274954</v>
      </c>
      <c r="BK23" s="83">
        <v>90</v>
      </c>
      <c r="BL23" s="96"/>
      <c r="BM23" s="101">
        <v>765.69420000000002</v>
      </c>
      <c r="BN23" s="30">
        <v>435.04809999999998</v>
      </c>
      <c r="BO23" s="30">
        <v>254.5701</v>
      </c>
      <c r="BP23" s="30">
        <v>388.56330000000003</v>
      </c>
      <c r="BQ23" s="98" t="s">
        <v>10</v>
      </c>
      <c r="BR23" s="30">
        <v>683.12379999999996</v>
      </c>
      <c r="BS23" s="30">
        <v>246.57660000000001</v>
      </c>
      <c r="BT23" s="30">
        <v>281.70350000000002</v>
      </c>
      <c r="BU23" s="31">
        <v>180.78380000000001</v>
      </c>
      <c r="BV23" s="66">
        <f t="shared" si="12"/>
        <v>404.507925</v>
      </c>
      <c r="BW23" s="71">
        <f t="shared" si="13"/>
        <v>214.41825951510052</v>
      </c>
      <c r="BX23" s="72">
        <f t="shared" si="14"/>
        <v>75.808302656672268</v>
      </c>
      <c r="BZ23" s="83">
        <v>90</v>
      </c>
      <c r="CA23" s="96"/>
      <c r="CB23" s="101">
        <v>637.89829999999995</v>
      </c>
      <c r="CC23" s="30">
        <v>502.67610000000002</v>
      </c>
      <c r="CD23" s="30">
        <v>217.92189999999999</v>
      </c>
      <c r="CE23" s="30">
        <v>412.28460000000001</v>
      </c>
      <c r="CF23" s="98" t="s">
        <v>10</v>
      </c>
      <c r="CG23" s="30">
        <v>803.45460000000003</v>
      </c>
      <c r="CH23" s="30">
        <v>273.7593</v>
      </c>
      <c r="CI23" s="30">
        <v>281.70350000000002</v>
      </c>
      <c r="CJ23" s="31">
        <v>286.97050000000002</v>
      </c>
      <c r="CK23" s="66">
        <f t="shared" si="15"/>
        <v>427.08359999999999</v>
      </c>
      <c r="CL23" s="71">
        <f t="shared" si="16"/>
        <v>207.03871819380623</v>
      </c>
      <c r="CM23" s="72">
        <f t="shared" si="17"/>
        <v>73.19924080150551</v>
      </c>
      <c r="CN23" s="90"/>
      <c r="CO23" s="83">
        <v>90</v>
      </c>
      <c r="CP23" s="96"/>
      <c r="CQ23" s="101">
        <v>749.23050000000001</v>
      </c>
      <c r="CR23" s="30">
        <v>577.57550000000003</v>
      </c>
      <c r="CS23" s="30">
        <v>330.03059999999999</v>
      </c>
      <c r="CT23" s="30">
        <v>471.57470000000001</v>
      </c>
      <c r="CU23" s="30">
        <v>772.06230000000005</v>
      </c>
      <c r="CV23" s="30">
        <v>809.60029999999995</v>
      </c>
      <c r="CW23" s="30">
        <v>339.637</v>
      </c>
      <c r="CX23" s="30">
        <v>522.80439999999999</v>
      </c>
      <c r="CY23" s="31">
        <v>251.64230000000001</v>
      </c>
      <c r="CZ23" s="66">
        <f t="shared" si="18"/>
        <v>536.01751111111128</v>
      </c>
      <c r="DA23" s="71">
        <f t="shared" si="19"/>
        <v>207.3475842053108</v>
      </c>
      <c r="DB23" s="72">
        <f t="shared" si="20"/>
        <v>69.11586140177026</v>
      </c>
      <c r="DD23" s="83">
        <v>90</v>
      </c>
      <c r="DE23" s="96"/>
      <c r="DF23" s="101">
        <v>572.79190000000006</v>
      </c>
      <c r="DG23" s="30">
        <v>443.95639999999997</v>
      </c>
      <c r="DH23" s="30">
        <v>291.26780000000002</v>
      </c>
      <c r="DI23" s="30">
        <v>405.3322</v>
      </c>
      <c r="DJ23" s="30">
        <v>739.40369999999996</v>
      </c>
      <c r="DK23" s="30">
        <v>1070.0319999999999</v>
      </c>
      <c r="DL23" s="30">
        <v>280.62479999999999</v>
      </c>
      <c r="DM23" s="30">
        <v>277.07990000000001</v>
      </c>
      <c r="DN23" s="31">
        <v>303.21249999999998</v>
      </c>
      <c r="DO23" s="66">
        <f t="shared" si="21"/>
        <v>487.07791111111106</v>
      </c>
      <c r="DP23" s="71">
        <f t="shared" si="22"/>
        <v>268.85466058866479</v>
      </c>
      <c r="DQ23" s="72">
        <f t="shared" si="23"/>
        <v>89.6182201962216</v>
      </c>
    </row>
    <row r="24" spans="3:121" x14ac:dyDescent="0.25">
      <c r="C24" s="83">
        <v>100</v>
      </c>
      <c r="D24" s="96"/>
      <c r="E24" s="101">
        <v>539.20669999999996</v>
      </c>
      <c r="F24" s="30">
        <v>502.90690000000001</v>
      </c>
      <c r="G24" s="30">
        <v>326.9923</v>
      </c>
      <c r="H24" s="30">
        <v>480.12630000000001</v>
      </c>
      <c r="I24" s="98" t="s">
        <v>10</v>
      </c>
      <c r="J24" s="30">
        <v>871.29089999999997</v>
      </c>
      <c r="K24" s="30">
        <v>257.54599999999999</v>
      </c>
      <c r="L24" s="30">
        <v>403.21539999999999</v>
      </c>
      <c r="M24" s="31">
        <v>197.41829999999999</v>
      </c>
      <c r="N24" s="66">
        <f t="shared" si="0"/>
        <v>447.33784999999995</v>
      </c>
      <c r="O24" s="71">
        <f t="shared" si="1"/>
        <v>209.50610143633398</v>
      </c>
      <c r="P24" s="72">
        <f t="shared" si="2"/>
        <v>74.071592512794211</v>
      </c>
      <c r="R24" s="83">
        <v>100</v>
      </c>
      <c r="S24" s="96"/>
      <c r="T24" s="101">
        <v>477.22300000000001</v>
      </c>
      <c r="U24" s="30">
        <v>387.31130000000002</v>
      </c>
      <c r="V24" s="30">
        <v>305.93880000000001</v>
      </c>
      <c r="W24" s="30">
        <v>366.54349999999999</v>
      </c>
      <c r="X24" s="98" t="s">
        <v>10</v>
      </c>
      <c r="Y24" s="30">
        <v>750.86009999999999</v>
      </c>
      <c r="Z24" s="30">
        <v>279.01870000000002</v>
      </c>
      <c r="AA24" s="30">
        <v>296.30430000000001</v>
      </c>
      <c r="AB24" s="31">
        <v>155.40199999999999</v>
      </c>
      <c r="AC24" s="66">
        <f t="shared" si="3"/>
        <v>377.32521250000002</v>
      </c>
      <c r="AD24" s="71">
        <f t="shared" si="4"/>
        <v>177.40121524515669</v>
      </c>
      <c r="AE24" s="72">
        <f t="shared" si="5"/>
        <v>62.720801145292313</v>
      </c>
      <c r="AF24" s="90"/>
      <c r="AG24" s="83">
        <v>100</v>
      </c>
      <c r="AH24" s="96"/>
      <c r="AI24" s="101">
        <v>579.13070000000005</v>
      </c>
      <c r="AJ24" s="30">
        <v>391.94990000000001</v>
      </c>
      <c r="AK24" s="30">
        <v>305.93880000000001</v>
      </c>
      <c r="AL24" s="98" t="s">
        <v>10</v>
      </c>
      <c r="AM24" s="98" t="s">
        <v>10</v>
      </c>
      <c r="AN24" s="30">
        <v>993.1354</v>
      </c>
      <c r="AO24" s="30">
        <v>230.70089999999999</v>
      </c>
      <c r="AP24" s="30">
        <v>347.23239999999998</v>
      </c>
      <c r="AQ24" s="31">
        <v>292.68049999999999</v>
      </c>
      <c r="AR24" s="66">
        <f t="shared" si="6"/>
        <v>448.68122857142856</v>
      </c>
      <c r="AS24" s="71">
        <f t="shared" si="7"/>
        <v>264.3182329804215</v>
      </c>
      <c r="AT24" s="72">
        <f t="shared" si="8"/>
        <v>99.902901635175155</v>
      </c>
      <c r="AV24" s="83">
        <v>100</v>
      </c>
      <c r="AW24" s="96"/>
      <c r="AX24" s="101">
        <v>422.52080000000001</v>
      </c>
      <c r="AY24" s="30">
        <v>345.60629999999998</v>
      </c>
      <c r="AZ24" s="30">
        <v>304.57260000000002</v>
      </c>
      <c r="BA24" s="98" t="s">
        <v>10</v>
      </c>
      <c r="BB24" s="98" t="s">
        <v>10</v>
      </c>
      <c r="BC24" s="30">
        <v>687.43730000000005</v>
      </c>
      <c r="BD24" s="30">
        <v>341.95530000000002</v>
      </c>
      <c r="BE24" s="30">
        <v>276.05040000000002</v>
      </c>
      <c r="BF24" s="31">
        <v>166.1807</v>
      </c>
      <c r="BG24" s="66">
        <f t="shared" si="9"/>
        <v>363.47477142857139</v>
      </c>
      <c r="BH24" s="71">
        <f t="shared" si="10"/>
        <v>162.92020565794084</v>
      </c>
      <c r="BI24" s="72">
        <f t="shared" si="11"/>
        <v>61.578049674058526</v>
      </c>
      <c r="BK24" s="83">
        <v>100</v>
      </c>
      <c r="BL24" s="96"/>
      <c r="BM24" s="101">
        <v>809.85940000000005</v>
      </c>
      <c r="BN24" s="30">
        <v>464.6891</v>
      </c>
      <c r="BO24" s="30">
        <v>278.54809999999998</v>
      </c>
      <c r="BP24" s="30">
        <v>412.6583</v>
      </c>
      <c r="BQ24" s="98" t="s">
        <v>10</v>
      </c>
      <c r="BR24" s="30">
        <v>713.73220000000003</v>
      </c>
      <c r="BS24" s="30">
        <v>253.05670000000001</v>
      </c>
      <c r="BT24" s="30">
        <v>312.6764</v>
      </c>
      <c r="BU24" s="31">
        <v>203.17869999999999</v>
      </c>
      <c r="BV24" s="66">
        <f t="shared" si="12"/>
        <v>431.04986250000002</v>
      </c>
      <c r="BW24" s="71">
        <f t="shared" si="13"/>
        <v>222.24558947637152</v>
      </c>
      <c r="BX24" s="72">
        <f t="shared" si="14"/>
        <v>78.575681703771949</v>
      </c>
      <c r="BZ24" s="83">
        <v>100</v>
      </c>
      <c r="CA24" s="96"/>
      <c r="CB24" s="101">
        <v>668.83939999999996</v>
      </c>
      <c r="CC24" s="30">
        <v>525.11419999999998</v>
      </c>
      <c r="CD24" s="30">
        <v>252.0538</v>
      </c>
      <c r="CE24" s="30">
        <v>453.14490000000001</v>
      </c>
      <c r="CF24" s="98" t="s">
        <v>10</v>
      </c>
      <c r="CG24" s="30">
        <v>764.87339999999995</v>
      </c>
      <c r="CH24" s="30">
        <v>263.24900000000002</v>
      </c>
      <c r="CI24" s="30">
        <v>312.6764</v>
      </c>
      <c r="CJ24" s="31">
        <v>304.38170000000002</v>
      </c>
      <c r="CK24" s="66">
        <f t="shared" si="15"/>
        <v>443.04159999999996</v>
      </c>
      <c r="CL24" s="71">
        <f t="shared" si="16"/>
        <v>195.09035061455882</v>
      </c>
      <c r="CM24" s="72">
        <f t="shared" si="17"/>
        <v>68.97485493180784</v>
      </c>
      <c r="CN24" s="90"/>
      <c r="CO24" s="83">
        <v>100</v>
      </c>
      <c r="CP24" s="96"/>
      <c r="CQ24" s="101">
        <v>786.75710000000004</v>
      </c>
      <c r="CR24" s="30">
        <v>646.5095</v>
      </c>
      <c r="CS24" s="30">
        <v>348.37389999999999</v>
      </c>
      <c r="CT24" s="30">
        <v>516.42920000000004</v>
      </c>
      <c r="CU24" s="30">
        <v>820.20540000000005</v>
      </c>
      <c r="CV24" s="30">
        <v>827.38810000000001</v>
      </c>
      <c r="CW24" s="30">
        <v>373.80399999999997</v>
      </c>
      <c r="CX24" s="30">
        <v>511.72219999999999</v>
      </c>
      <c r="CY24" s="31">
        <v>273.2842</v>
      </c>
      <c r="CZ24" s="66">
        <f t="shared" si="18"/>
        <v>567.16373333333331</v>
      </c>
      <c r="DA24" s="71">
        <f t="shared" si="19"/>
        <v>213.17062347340459</v>
      </c>
      <c r="DB24" s="72">
        <f t="shared" si="20"/>
        <v>71.056874491134863</v>
      </c>
      <c r="DD24" s="83">
        <v>100</v>
      </c>
      <c r="DE24" s="96"/>
      <c r="DF24" s="101">
        <v>582.76909999999998</v>
      </c>
      <c r="DG24" s="30">
        <v>456.02429999999998</v>
      </c>
      <c r="DH24" s="30">
        <v>316.0745</v>
      </c>
      <c r="DI24" s="30">
        <v>434.11829999999998</v>
      </c>
      <c r="DJ24" s="30">
        <v>767.16020000000003</v>
      </c>
      <c r="DK24" s="30">
        <v>1216.9359999999999</v>
      </c>
      <c r="DL24" s="30">
        <v>303.78879999999998</v>
      </c>
      <c r="DM24" s="30">
        <v>360.64019999999999</v>
      </c>
      <c r="DN24" s="31">
        <v>328.70319999999998</v>
      </c>
      <c r="DO24" s="66">
        <f t="shared" si="21"/>
        <v>529.57939999999996</v>
      </c>
      <c r="DP24" s="71">
        <f t="shared" si="22"/>
        <v>298.2686475777669</v>
      </c>
      <c r="DQ24" s="72">
        <f t="shared" si="23"/>
        <v>99.422882525922304</v>
      </c>
    </row>
    <row r="25" spans="3:121" x14ac:dyDescent="0.25">
      <c r="C25" s="83">
        <v>110</v>
      </c>
      <c r="D25" s="96"/>
      <c r="E25" s="101">
        <v>564.28890000000001</v>
      </c>
      <c r="F25" s="30">
        <v>540.46529999999996</v>
      </c>
      <c r="G25" s="30">
        <v>345.56700000000001</v>
      </c>
      <c r="H25" s="30">
        <v>497.10039999999998</v>
      </c>
      <c r="I25" s="98" t="s">
        <v>10</v>
      </c>
      <c r="J25" s="30">
        <v>918.43140000000005</v>
      </c>
      <c r="K25" s="30">
        <v>269.7876</v>
      </c>
      <c r="L25" s="30">
        <v>410.45</v>
      </c>
      <c r="M25" s="31">
        <v>218.6738</v>
      </c>
      <c r="N25" s="66">
        <f t="shared" si="0"/>
        <v>470.59555</v>
      </c>
      <c r="O25" s="71">
        <f t="shared" si="1"/>
        <v>219.7263583330737</v>
      </c>
      <c r="P25" s="72">
        <f t="shared" si="2"/>
        <v>77.684998991370833</v>
      </c>
      <c r="R25" s="83">
        <v>110</v>
      </c>
      <c r="S25" s="96"/>
      <c r="T25" s="101">
        <v>499.89780000000002</v>
      </c>
      <c r="U25" s="30">
        <v>412.00099999999998</v>
      </c>
      <c r="V25" s="30">
        <v>323.20240000000001</v>
      </c>
      <c r="W25" s="30">
        <v>385.63510000000002</v>
      </c>
      <c r="X25" s="98" t="s">
        <v>10</v>
      </c>
      <c r="Y25" s="30">
        <v>775.37570000000005</v>
      </c>
      <c r="Z25" s="30">
        <v>318.68340000000001</v>
      </c>
      <c r="AA25" s="30">
        <v>316.33199999999999</v>
      </c>
      <c r="AB25" s="31">
        <v>168.81030000000001</v>
      </c>
      <c r="AC25" s="66">
        <f t="shared" si="3"/>
        <v>399.99221249999999</v>
      </c>
      <c r="AD25" s="71">
        <f t="shared" si="4"/>
        <v>178.96373650011921</v>
      </c>
      <c r="AE25" s="72">
        <f t="shared" si="5"/>
        <v>63.273235832858369</v>
      </c>
      <c r="AF25" s="90"/>
      <c r="AG25" s="83">
        <v>110</v>
      </c>
      <c r="AH25" s="96"/>
      <c r="AI25" s="101">
        <v>601.68460000000005</v>
      </c>
      <c r="AJ25" s="30">
        <v>400.64620000000002</v>
      </c>
      <c r="AK25" s="30">
        <v>323.20240000000001</v>
      </c>
      <c r="AL25" s="98" t="s">
        <v>10</v>
      </c>
      <c r="AM25" s="98" t="s">
        <v>10</v>
      </c>
      <c r="AN25" s="30">
        <v>1062.6030000000001</v>
      </c>
      <c r="AO25" s="30">
        <v>247.65520000000001</v>
      </c>
      <c r="AP25" s="30">
        <v>364.97399999999999</v>
      </c>
      <c r="AQ25" s="31">
        <v>304.20870000000002</v>
      </c>
      <c r="AR25" s="66">
        <f t="shared" si="6"/>
        <v>472.13915714285719</v>
      </c>
      <c r="AS25" s="71">
        <f t="shared" si="7"/>
        <v>283.66677293146779</v>
      </c>
      <c r="AT25" s="72">
        <f t="shared" si="8"/>
        <v>107.21596234127034</v>
      </c>
      <c r="AV25" s="83">
        <v>110</v>
      </c>
      <c r="AW25" s="96"/>
      <c r="AX25" s="101">
        <v>448.33760000000001</v>
      </c>
      <c r="AY25" s="30">
        <v>364.56979999999999</v>
      </c>
      <c r="AZ25" s="30">
        <v>315.13170000000002</v>
      </c>
      <c r="BA25" s="98" t="s">
        <v>10</v>
      </c>
      <c r="BB25" s="98" t="s">
        <v>10</v>
      </c>
      <c r="BC25" s="30">
        <v>713.947</v>
      </c>
      <c r="BD25" s="30">
        <v>372.25659999999999</v>
      </c>
      <c r="BE25" s="30">
        <v>284.5498</v>
      </c>
      <c r="BF25" s="31">
        <v>176.2739</v>
      </c>
      <c r="BG25" s="66">
        <f t="shared" si="9"/>
        <v>382.15234285714297</v>
      </c>
      <c r="BH25" s="71">
        <f t="shared" si="10"/>
        <v>168.9571989617867</v>
      </c>
      <c r="BI25" s="72">
        <f t="shared" si="11"/>
        <v>63.859818666706865</v>
      </c>
      <c r="BK25" s="83">
        <v>110</v>
      </c>
      <c r="BL25" s="96"/>
      <c r="BM25" s="101">
        <v>825.43719999999996</v>
      </c>
      <c r="BN25" s="30">
        <v>483.90019999999998</v>
      </c>
      <c r="BO25" s="30">
        <v>294.96089999999998</v>
      </c>
      <c r="BP25" s="30">
        <v>439.90140000000002</v>
      </c>
      <c r="BQ25" s="98" t="s">
        <v>10</v>
      </c>
      <c r="BR25" s="30">
        <v>736.70899999999995</v>
      </c>
      <c r="BS25" s="30">
        <v>290.94260000000003</v>
      </c>
      <c r="BT25" s="30">
        <v>340.62720000000002</v>
      </c>
      <c r="BU25" s="31">
        <v>234.54689999999999</v>
      </c>
      <c r="BV25" s="66">
        <f t="shared" si="12"/>
        <v>455.87817499999994</v>
      </c>
      <c r="BW25" s="71">
        <f t="shared" si="13"/>
        <v>217.73140408678356</v>
      </c>
      <c r="BX25" s="72">
        <f t="shared" si="14"/>
        <v>76.979676153516507</v>
      </c>
      <c r="BZ25" s="83">
        <v>110</v>
      </c>
      <c r="CA25" s="96"/>
      <c r="CB25" s="101">
        <v>673.26620000000003</v>
      </c>
      <c r="CC25" s="30">
        <v>551.22919999999999</v>
      </c>
      <c r="CD25" s="30">
        <v>271.60390000000001</v>
      </c>
      <c r="CE25" s="30">
        <v>490.03609999999998</v>
      </c>
      <c r="CF25" s="98" t="s">
        <v>10</v>
      </c>
      <c r="CG25" s="30">
        <v>781.55250000000001</v>
      </c>
      <c r="CH25" s="30">
        <v>263.0795</v>
      </c>
      <c r="CI25" s="30">
        <v>340.62720000000002</v>
      </c>
      <c r="CJ25" s="31">
        <v>305.70780000000002</v>
      </c>
      <c r="CK25" s="66">
        <f t="shared" si="15"/>
        <v>459.63779999999997</v>
      </c>
      <c r="CL25" s="71">
        <f t="shared" si="16"/>
        <v>196.55209749942358</v>
      </c>
      <c r="CM25" s="72">
        <f t="shared" si="17"/>
        <v>69.491660499140934</v>
      </c>
      <c r="CN25" s="90"/>
      <c r="CO25" s="83">
        <v>110</v>
      </c>
      <c r="CP25" s="96"/>
      <c r="CQ25" s="101">
        <v>759.23479999999995</v>
      </c>
      <c r="CR25" s="30">
        <v>641.00459999999998</v>
      </c>
      <c r="CS25" s="30">
        <v>357.10919999999999</v>
      </c>
      <c r="CT25" s="30">
        <v>544.44920000000002</v>
      </c>
      <c r="CU25" s="30">
        <v>835.01819999999998</v>
      </c>
      <c r="CV25" s="30">
        <v>877.26969999999994</v>
      </c>
      <c r="CW25" s="30">
        <v>382.79649999999998</v>
      </c>
      <c r="CX25" s="30">
        <v>533.82870000000003</v>
      </c>
      <c r="CY25" s="31">
        <v>285.2287</v>
      </c>
      <c r="CZ25" s="66">
        <f t="shared" si="18"/>
        <v>579.5488444444444</v>
      </c>
      <c r="DA25" s="71">
        <f t="shared" si="19"/>
        <v>214.50632173505488</v>
      </c>
      <c r="DB25" s="72">
        <f t="shared" si="20"/>
        <v>71.502107245018294</v>
      </c>
      <c r="DD25" s="83">
        <v>110</v>
      </c>
      <c r="DE25" s="96"/>
      <c r="DF25" s="101">
        <v>593.29340000000002</v>
      </c>
      <c r="DG25" s="30">
        <v>456.74669999999998</v>
      </c>
      <c r="DH25" s="30">
        <v>328.83890000000002</v>
      </c>
      <c r="DI25" s="30">
        <v>465.75619999999998</v>
      </c>
      <c r="DJ25" s="30">
        <v>797.87339999999995</v>
      </c>
      <c r="DK25" s="30">
        <v>1229.607</v>
      </c>
      <c r="DL25" s="30">
        <v>317.31310000000002</v>
      </c>
      <c r="DM25" s="30">
        <v>484.10840000000002</v>
      </c>
      <c r="DN25" s="31">
        <v>338.26900000000001</v>
      </c>
      <c r="DO25" s="66">
        <f t="shared" si="21"/>
        <v>556.86734444444448</v>
      </c>
      <c r="DP25" s="71">
        <f t="shared" si="22"/>
        <v>294.27391837333329</v>
      </c>
      <c r="DQ25" s="72">
        <f t="shared" si="23"/>
        <v>98.091306124444429</v>
      </c>
    </row>
    <row r="26" spans="3:121" x14ac:dyDescent="0.25">
      <c r="C26" s="83">
        <v>120</v>
      </c>
      <c r="D26" s="96"/>
      <c r="E26" s="101">
        <v>599.95299999999997</v>
      </c>
      <c r="F26" s="30">
        <v>568.19759999999997</v>
      </c>
      <c r="G26" s="30">
        <v>371.09559999999999</v>
      </c>
      <c r="H26" s="30">
        <v>529.63559999999995</v>
      </c>
      <c r="I26" s="98" t="s">
        <v>10</v>
      </c>
      <c r="J26" s="30">
        <v>950.53890000000001</v>
      </c>
      <c r="K26" s="30">
        <v>286.32170000000002</v>
      </c>
      <c r="L26" s="30">
        <v>437.11419999999998</v>
      </c>
      <c r="M26" s="31">
        <v>245.38229999999999</v>
      </c>
      <c r="N26" s="66">
        <f t="shared" si="0"/>
        <v>498.52986250000004</v>
      </c>
      <c r="O26" s="71">
        <f t="shared" si="1"/>
        <v>223.46215750143017</v>
      </c>
      <c r="P26" s="72">
        <f t="shared" si="2"/>
        <v>79.005803453918801</v>
      </c>
      <c r="R26" s="83">
        <v>120</v>
      </c>
      <c r="S26" s="96"/>
      <c r="T26" s="101">
        <v>524.95129999999995</v>
      </c>
      <c r="U26" s="30">
        <v>451.44220000000001</v>
      </c>
      <c r="V26" s="30">
        <v>349.77069999999998</v>
      </c>
      <c r="W26" s="30">
        <v>409.05130000000003</v>
      </c>
      <c r="X26" s="98" t="s">
        <v>10</v>
      </c>
      <c r="Y26" s="30">
        <v>836.94140000000004</v>
      </c>
      <c r="Z26" s="30">
        <v>355.149</v>
      </c>
      <c r="AA26" s="30">
        <v>332.63299999999998</v>
      </c>
      <c r="AB26" s="31">
        <v>188.0608</v>
      </c>
      <c r="AC26" s="66">
        <f t="shared" si="3"/>
        <v>430.99996249999998</v>
      </c>
      <c r="AD26" s="71">
        <f t="shared" si="4"/>
        <v>191.07290715599294</v>
      </c>
      <c r="AE26" s="72">
        <f t="shared" si="5"/>
        <v>67.554474175515097</v>
      </c>
      <c r="AF26" s="90"/>
      <c r="AG26" s="83">
        <v>120</v>
      </c>
      <c r="AH26" s="96"/>
      <c r="AI26" s="101">
        <v>633.23350000000005</v>
      </c>
      <c r="AJ26" s="30">
        <v>420.1053</v>
      </c>
      <c r="AK26" s="30">
        <v>349.77069999999998</v>
      </c>
      <c r="AL26" s="98" t="s">
        <v>10</v>
      </c>
      <c r="AM26" s="98" t="s">
        <v>10</v>
      </c>
      <c r="AN26" s="30">
        <v>1112.845</v>
      </c>
      <c r="AO26" s="30">
        <v>260.95080000000002</v>
      </c>
      <c r="AP26" s="30">
        <v>381.91019999999997</v>
      </c>
      <c r="AQ26" s="31">
        <v>328.74590000000001</v>
      </c>
      <c r="AR26" s="66">
        <f t="shared" si="6"/>
        <v>498.2230571428571</v>
      </c>
      <c r="AS26" s="71">
        <f t="shared" si="7"/>
        <v>295.14904432164934</v>
      </c>
      <c r="AT26" s="72">
        <f t="shared" si="8"/>
        <v>111.55585299620924</v>
      </c>
      <c r="AV26" s="83">
        <v>120</v>
      </c>
      <c r="AW26" s="96"/>
      <c r="AX26" s="101">
        <v>467.74079999999998</v>
      </c>
      <c r="AY26" s="30">
        <v>394.6191</v>
      </c>
      <c r="AZ26" s="30">
        <v>326.99880000000002</v>
      </c>
      <c r="BA26" s="98" t="s">
        <v>10</v>
      </c>
      <c r="BB26" s="98" t="s">
        <v>10</v>
      </c>
      <c r="BC26" s="30">
        <v>750.46879999999999</v>
      </c>
      <c r="BD26" s="30">
        <v>421.9425</v>
      </c>
      <c r="BE26" s="30">
        <v>297.83589999999998</v>
      </c>
      <c r="BF26" s="31">
        <v>191.74950000000001</v>
      </c>
      <c r="BG26" s="66">
        <f t="shared" si="9"/>
        <v>407.33648571428569</v>
      </c>
      <c r="BH26" s="71">
        <f t="shared" si="10"/>
        <v>176.3924621741665</v>
      </c>
      <c r="BI26" s="72">
        <f t="shared" si="11"/>
        <v>66.670084008458886</v>
      </c>
      <c r="BK26" s="83">
        <v>120</v>
      </c>
      <c r="BL26" s="96"/>
      <c r="BM26" s="101">
        <v>857.07650000000001</v>
      </c>
      <c r="BN26" s="30">
        <v>503.327</v>
      </c>
      <c r="BO26" s="30">
        <v>308.75229999999999</v>
      </c>
      <c r="BP26" s="30">
        <v>463.32560000000001</v>
      </c>
      <c r="BQ26" s="98" t="s">
        <v>10</v>
      </c>
      <c r="BR26" s="30">
        <v>768.7953</v>
      </c>
      <c r="BS26" s="30">
        <v>309.6472</v>
      </c>
      <c r="BT26" s="30">
        <v>367.46370000000002</v>
      </c>
      <c r="BU26" s="31">
        <v>261.69420000000002</v>
      </c>
      <c r="BV26" s="66">
        <f t="shared" si="12"/>
        <v>480.01022499999999</v>
      </c>
      <c r="BW26" s="71">
        <f t="shared" si="13"/>
        <v>222.02937007031775</v>
      </c>
      <c r="BX26" s="72">
        <f t="shared" si="14"/>
        <v>78.499236599649578</v>
      </c>
      <c r="BZ26" s="83">
        <v>120</v>
      </c>
      <c r="CA26" s="96"/>
      <c r="CB26" s="101">
        <v>656.98440000000005</v>
      </c>
      <c r="CC26" s="30">
        <v>580.00819999999999</v>
      </c>
      <c r="CD26" s="30">
        <v>279.42680000000001</v>
      </c>
      <c r="CE26" s="30">
        <v>518.77940000000001</v>
      </c>
      <c r="CF26" s="98" t="s">
        <v>10</v>
      </c>
      <c r="CG26" s="30">
        <v>860.78380000000004</v>
      </c>
      <c r="CH26" s="30">
        <v>289.05489999999998</v>
      </c>
      <c r="CI26" s="30">
        <v>367.46370000000002</v>
      </c>
      <c r="CJ26" s="31">
        <v>309.83969999999999</v>
      </c>
      <c r="CK26" s="66">
        <f t="shared" si="15"/>
        <v>482.79261250000008</v>
      </c>
      <c r="CL26" s="71">
        <f t="shared" si="16"/>
        <v>209.10402705927024</v>
      </c>
      <c r="CM26" s="72">
        <f t="shared" si="17"/>
        <v>73.929437753512644</v>
      </c>
      <c r="CN26" s="90"/>
      <c r="CO26" s="83">
        <v>120</v>
      </c>
      <c r="CP26" s="96"/>
      <c r="CQ26" s="101">
        <v>769.52110000000005</v>
      </c>
      <c r="CR26" s="30">
        <v>660.04280000000006</v>
      </c>
      <c r="CS26" s="30">
        <v>364.95920000000001</v>
      </c>
      <c r="CT26" s="30">
        <v>567.87810000000002</v>
      </c>
      <c r="CU26" s="30">
        <v>945.0444</v>
      </c>
      <c r="CV26" s="30">
        <v>932.40459999999996</v>
      </c>
      <c r="CW26" s="30">
        <v>387.57010000000002</v>
      </c>
      <c r="CX26" s="30">
        <v>543.33770000000004</v>
      </c>
      <c r="CY26" s="31">
        <v>297.04790000000003</v>
      </c>
      <c r="CZ26" s="66">
        <f t="shared" si="18"/>
        <v>607.53398888888887</v>
      </c>
      <c r="DA26" s="71">
        <f t="shared" si="19"/>
        <v>239.21047114056532</v>
      </c>
      <c r="DB26" s="72">
        <f t="shared" si="20"/>
        <v>79.736823713521773</v>
      </c>
      <c r="DD26" s="83">
        <v>120</v>
      </c>
      <c r="DE26" s="96"/>
      <c r="DF26" s="101">
        <v>618.47760000000005</v>
      </c>
      <c r="DG26" s="30">
        <v>528.84209999999996</v>
      </c>
      <c r="DH26" s="30">
        <v>344.54730000000001</v>
      </c>
      <c r="DI26" s="30">
        <v>518.39689999999996</v>
      </c>
      <c r="DJ26" s="30">
        <v>785.53440000000001</v>
      </c>
      <c r="DK26" s="30">
        <v>1253.2750000000001</v>
      </c>
      <c r="DL26" s="30">
        <v>330.61250000000001</v>
      </c>
      <c r="DM26" s="30">
        <v>495.13869999999997</v>
      </c>
      <c r="DN26" s="31">
        <v>338.83109999999999</v>
      </c>
      <c r="DO26" s="66">
        <f t="shared" si="21"/>
        <v>579.2950666666668</v>
      </c>
      <c r="DP26" s="71">
        <f t="shared" si="22"/>
        <v>292.92228467025575</v>
      </c>
      <c r="DQ26" s="72">
        <f t="shared" si="23"/>
        <v>97.640761556751912</v>
      </c>
    </row>
    <row r="27" spans="3:121" x14ac:dyDescent="0.25">
      <c r="C27" s="83">
        <v>130</v>
      </c>
      <c r="D27" s="96"/>
      <c r="E27" s="101">
        <v>635.15250000000003</v>
      </c>
      <c r="F27" s="30">
        <v>598.26499999999999</v>
      </c>
      <c r="G27" s="30">
        <v>412.16520000000003</v>
      </c>
      <c r="H27" s="30">
        <v>573.58420000000001</v>
      </c>
      <c r="I27" s="98" t="s">
        <v>10</v>
      </c>
      <c r="J27" s="30">
        <v>985.69770000000005</v>
      </c>
      <c r="K27" s="30">
        <v>299.23880000000003</v>
      </c>
      <c r="L27" s="30">
        <v>463.34120000000001</v>
      </c>
      <c r="M27" s="31">
        <v>277.26350000000002</v>
      </c>
      <c r="N27" s="66">
        <f t="shared" si="0"/>
        <v>530.58851249999998</v>
      </c>
      <c r="O27" s="71">
        <f t="shared" si="1"/>
        <v>227.00826591201141</v>
      </c>
      <c r="P27" s="72">
        <f t="shared" si="2"/>
        <v>80.259542105891114</v>
      </c>
      <c r="R27" s="83">
        <v>130</v>
      </c>
      <c r="S27" s="96"/>
      <c r="T27" s="101">
        <v>548.68290000000002</v>
      </c>
      <c r="U27" s="30">
        <v>480.6481</v>
      </c>
      <c r="V27" s="30">
        <v>365.61790000000002</v>
      </c>
      <c r="W27" s="30">
        <v>435.33010000000002</v>
      </c>
      <c r="X27" s="98" t="s">
        <v>10</v>
      </c>
      <c r="Y27" s="30">
        <v>900.87040000000002</v>
      </c>
      <c r="Z27" s="30">
        <v>384.80130000000003</v>
      </c>
      <c r="AA27" s="30">
        <v>370.48469999999998</v>
      </c>
      <c r="AB27" s="31">
        <v>207.78800000000001</v>
      </c>
      <c r="AC27" s="66">
        <f t="shared" si="3"/>
        <v>461.77792500000004</v>
      </c>
      <c r="AD27" s="71">
        <f t="shared" si="4"/>
        <v>203.33917245048431</v>
      </c>
      <c r="AE27" s="72">
        <f t="shared" si="5"/>
        <v>71.89125386029913</v>
      </c>
      <c r="AF27" s="90"/>
      <c r="AG27" s="83">
        <v>130</v>
      </c>
      <c r="AH27" s="96"/>
      <c r="AI27" s="101">
        <v>672.21079999999995</v>
      </c>
      <c r="AJ27" s="30">
        <v>453.01940000000002</v>
      </c>
      <c r="AK27" s="30">
        <v>365.61790000000002</v>
      </c>
      <c r="AL27" s="98" t="s">
        <v>10</v>
      </c>
      <c r="AM27" s="98" t="s">
        <v>10</v>
      </c>
      <c r="AN27" s="30">
        <v>1182.2170000000001</v>
      </c>
      <c r="AO27" s="30">
        <v>284.74160000000001</v>
      </c>
      <c r="AP27" s="30">
        <v>411.63240000000002</v>
      </c>
      <c r="AQ27" s="31">
        <v>362.52609999999999</v>
      </c>
      <c r="AR27" s="66">
        <f t="shared" si="6"/>
        <v>533.13788571428563</v>
      </c>
      <c r="AS27" s="71">
        <f t="shared" si="7"/>
        <v>311.10008268954471</v>
      </c>
      <c r="AT27" s="72">
        <f t="shared" si="8"/>
        <v>117.58477880688078</v>
      </c>
      <c r="AV27" s="83">
        <v>130</v>
      </c>
      <c r="AW27" s="96"/>
      <c r="AX27" s="101">
        <v>485.48009999999999</v>
      </c>
      <c r="AY27" s="30">
        <v>412.21050000000002</v>
      </c>
      <c r="AZ27" s="30">
        <v>341.21</v>
      </c>
      <c r="BA27" s="98" t="s">
        <v>10</v>
      </c>
      <c r="BB27" s="98" t="s">
        <v>10</v>
      </c>
      <c r="BC27" s="30">
        <v>811.88630000000001</v>
      </c>
      <c r="BD27" s="30">
        <v>456.5831</v>
      </c>
      <c r="BE27" s="30">
        <v>325.3494</v>
      </c>
      <c r="BF27" s="31">
        <v>209.51660000000001</v>
      </c>
      <c r="BG27" s="66">
        <f t="shared" si="9"/>
        <v>434.60514285714282</v>
      </c>
      <c r="BH27" s="71">
        <f t="shared" si="10"/>
        <v>190.27970885442005</v>
      </c>
      <c r="BI27" s="72">
        <f t="shared" si="11"/>
        <v>71.918969881510066</v>
      </c>
      <c r="BK27" s="83">
        <v>130</v>
      </c>
      <c r="BL27" s="96"/>
      <c r="BM27" s="101">
        <v>851.72569999999996</v>
      </c>
      <c r="BN27" s="30">
        <v>505.65159999999997</v>
      </c>
      <c r="BO27" s="30">
        <v>332.59320000000002</v>
      </c>
      <c r="BP27" s="30">
        <v>497.19709999999998</v>
      </c>
      <c r="BQ27" s="98" t="s">
        <v>10</v>
      </c>
      <c r="BR27" s="30">
        <v>835.86279999999999</v>
      </c>
      <c r="BS27" s="30">
        <v>319.98770000000002</v>
      </c>
      <c r="BT27" s="30">
        <v>405.02339999999998</v>
      </c>
      <c r="BU27" s="31">
        <v>296.22129999999999</v>
      </c>
      <c r="BV27" s="66">
        <f t="shared" si="12"/>
        <v>505.53285</v>
      </c>
      <c r="BW27" s="71">
        <f t="shared" si="13"/>
        <v>222.7379831041396</v>
      </c>
      <c r="BX27" s="72">
        <f t="shared" si="14"/>
        <v>78.749769140375875</v>
      </c>
      <c r="BZ27" s="83">
        <v>130</v>
      </c>
      <c r="CA27" s="96"/>
      <c r="CB27" s="101">
        <v>650.4615</v>
      </c>
      <c r="CC27" s="30">
        <v>612.26689999999996</v>
      </c>
      <c r="CD27" s="30">
        <v>305.08969999999999</v>
      </c>
      <c r="CE27" s="30">
        <v>551.63750000000005</v>
      </c>
      <c r="CF27" s="98" t="s">
        <v>10</v>
      </c>
      <c r="CG27" s="30">
        <v>1002.878</v>
      </c>
      <c r="CH27" s="30">
        <v>310.63310000000001</v>
      </c>
      <c r="CI27" s="30">
        <v>405.02339999999998</v>
      </c>
      <c r="CJ27" s="31">
        <v>308.25630000000001</v>
      </c>
      <c r="CK27" s="66">
        <f t="shared" si="15"/>
        <v>518.2808</v>
      </c>
      <c r="CL27" s="71">
        <f t="shared" si="16"/>
        <v>241.35267077096361</v>
      </c>
      <c r="CM27" s="72">
        <f t="shared" si="17"/>
        <v>85.331055079816295</v>
      </c>
      <c r="CN27" s="90"/>
      <c r="CO27" s="83">
        <v>130</v>
      </c>
      <c r="CP27" s="96"/>
      <c r="CQ27" s="101">
        <v>791.49199999999996</v>
      </c>
      <c r="CR27" s="30">
        <v>714.09010000000001</v>
      </c>
      <c r="CS27" s="30">
        <v>393.05959999999999</v>
      </c>
      <c r="CT27" s="30">
        <v>608.24189999999999</v>
      </c>
      <c r="CU27" s="30">
        <v>927.78300000000002</v>
      </c>
      <c r="CV27" s="30">
        <v>993.93730000000005</v>
      </c>
      <c r="CW27" s="30">
        <v>399.09390000000002</v>
      </c>
      <c r="CX27" s="30">
        <v>573.85900000000004</v>
      </c>
      <c r="CY27" s="31">
        <v>312.87720000000002</v>
      </c>
      <c r="CZ27" s="66">
        <f t="shared" si="18"/>
        <v>634.93711111111111</v>
      </c>
      <c r="DA27" s="71">
        <f t="shared" si="19"/>
        <v>241.7920041205376</v>
      </c>
      <c r="DB27" s="72">
        <f t="shared" si="20"/>
        <v>80.597334706845871</v>
      </c>
      <c r="DD27" s="83">
        <v>130</v>
      </c>
      <c r="DE27" s="96"/>
      <c r="DF27" s="101">
        <v>661.45219999999995</v>
      </c>
      <c r="DG27" s="30">
        <v>575.2894</v>
      </c>
      <c r="DH27" s="30">
        <v>373.29640000000001</v>
      </c>
      <c r="DI27" s="30">
        <v>568.11599999999999</v>
      </c>
      <c r="DJ27" s="30">
        <v>794.97410000000002</v>
      </c>
      <c r="DK27" s="30">
        <v>1327.615</v>
      </c>
      <c r="DL27" s="30">
        <v>350.93959999999998</v>
      </c>
      <c r="DM27" s="30">
        <v>543.64980000000003</v>
      </c>
      <c r="DN27" s="31">
        <v>333.42320000000001</v>
      </c>
      <c r="DO27" s="66">
        <f t="shared" si="21"/>
        <v>614.30618888888887</v>
      </c>
      <c r="DP27" s="71">
        <f t="shared" si="22"/>
        <v>307.94971201961073</v>
      </c>
      <c r="DQ27" s="72">
        <f t="shared" si="23"/>
        <v>102.64990400653691</v>
      </c>
    </row>
    <row r="28" spans="3:121" x14ac:dyDescent="0.25">
      <c r="C28" s="83">
        <v>140</v>
      </c>
      <c r="D28" s="96"/>
      <c r="E28" s="101">
        <v>677.28689999999995</v>
      </c>
      <c r="F28" s="30">
        <v>636.52880000000005</v>
      </c>
      <c r="G28" s="30">
        <v>452.57409999999999</v>
      </c>
      <c r="H28" s="30">
        <v>622.60199999999998</v>
      </c>
      <c r="I28" s="98" t="s">
        <v>10</v>
      </c>
      <c r="J28" s="30">
        <v>1014.732</v>
      </c>
      <c r="K28" s="30">
        <v>317.3877</v>
      </c>
      <c r="L28" s="30">
        <v>478.48829999999998</v>
      </c>
      <c r="M28" s="31">
        <v>292.55070000000001</v>
      </c>
      <c r="N28" s="66">
        <f t="shared" si="0"/>
        <v>561.51881249999997</v>
      </c>
      <c r="O28" s="71">
        <f t="shared" si="1"/>
        <v>232.64594787765526</v>
      </c>
      <c r="P28" s="72">
        <f t="shared" si="2"/>
        <v>82.25276367993105</v>
      </c>
      <c r="R28" s="83">
        <v>140</v>
      </c>
      <c r="S28" s="96"/>
      <c r="T28" s="101">
        <v>566.93039999999996</v>
      </c>
      <c r="U28" s="30">
        <v>534.34609999999998</v>
      </c>
      <c r="V28" s="30">
        <v>389.79390000000001</v>
      </c>
      <c r="W28" s="30">
        <v>457.43709999999999</v>
      </c>
      <c r="X28" s="98" t="s">
        <v>10</v>
      </c>
      <c r="Y28" s="30">
        <v>972.18330000000003</v>
      </c>
      <c r="Z28" s="30">
        <v>406.4699</v>
      </c>
      <c r="AA28" s="30">
        <v>423.18270000000001</v>
      </c>
      <c r="AB28" s="31">
        <v>225.36490000000001</v>
      </c>
      <c r="AC28" s="66">
        <f t="shared" si="3"/>
        <v>496.96353750000003</v>
      </c>
      <c r="AD28" s="71">
        <f t="shared" si="4"/>
        <v>217.96881862946699</v>
      </c>
      <c r="AE28" s="72">
        <f t="shared" si="5"/>
        <v>77.063614870058387</v>
      </c>
      <c r="AF28" s="90"/>
      <c r="AG28" s="83">
        <v>140</v>
      </c>
      <c r="AH28" s="96"/>
      <c r="AI28" s="101">
        <v>706.17880000000002</v>
      </c>
      <c r="AJ28" s="30">
        <v>481.76909999999998</v>
      </c>
      <c r="AK28" s="30">
        <v>389.79390000000001</v>
      </c>
      <c r="AL28" s="98" t="s">
        <v>10</v>
      </c>
      <c r="AM28" s="98" t="s">
        <v>10</v>
      </c>
      <c r="AN28" s="30">
        <v>1248.4259999999999</v>
      </c>
      <c r="AO28" s="30">
        <v>301.33150000000001</v>
      </c>
      <c r="AP28" s="30">
        <v>452.40350000000001</v>
      </c>
      <c r="AQ28" s="31">
        <v>383.68400000000003</v>
      </c>
      <c r="AR28" s="66">
        <f t="shared" si="6"/>
        <v>566.22668571428574</v>
      </c>
      <c r="AS28" s="71">
        <f t="shared" si="7"/>
        <v>326.51981039774302</v>
      </c>
      <c r="AT28" s="72">
        <f t="shared" si="8"/>
        <v>123.41288806405572</v>
      </c>
      <c r="AV28" s="83">
        <v>140</v>
      </c>
      <c r="AW28" s="96"/>
      <c r="AX28" s="101">
        <v>510.91140000000001</v>
      </c>
      <c r="AY28" s="30">
        <v>439.61340000000001</v>
      </c>
      <c r="AZ28" s="30">
        <v>357.78489999999999</v>
      </c>
      <c r="BA28" s="98" t="s">
        <v>10</v>
      </c>
      <c r="BB28" s="98" t="s">
        <v>10</v>
      </c>
      <c r="BC28" s="30">
        <v>844.3922</v>
      </c>
      <c r="BD28" s="30">
        <v>482.88220000000001</v>
      </c>
      <c r="BE28" s="30">
        <v>346.60419999999999</v>
      </c>
      <c r="BF28" s="31">
        <v>220.07220000000001</v>
      </c>
      <c r="BG28" s="66">
        <f t="shared" si="9"/>
        <v>457.46578571428569</v>
      </c>
      <c r="BH28" s="71">
        <f t="shared" si="10"/>
        <v>196.68734506460103</v>
      </c>
      <c r="BI28" s="72">
        <f t="shared" si="11"/>
        <v>74.340828724925956</v>
      </c>
      <c r="BK28" s="83">
        <v>140</v>
      </c>
      <c r="BL28" s="96"/>
      <c r="BM28" s="101">
        <v>900.90809999999999</v>
      </c>
      <c r="BN28" s="30">
        <v>534.58600000000001</v>
      </c>
      <c r="BO28" s="30">
        <v>355.03059999999999</v>
      </c>
      <c r="BP28" s="30">
        <v>537.20129999999995</v>
      </c>
      <c r="BQ28" s="98" t="s">
        <v>10</v>
      </c>
      <c r="BR28" s="30">
        <v>870.04100000000005</v>
      </c>
      <c r="BS28" s="30">
        <v>319.61399999999998</v>
      </c>
      <c r="BT28" s="30">
        <v>445.15539999999999</v>
      </c>
      <c r="BU28" s="31">
        <v>339.53649999999999</v>
      </c>
      <c r="BV28" s="66">
        <f t="shared" si="12"/>
        <v>537.75911250000001</v>
      </c>
      <c r="BW28" s="71">
        <f t="shared" si="13"/>
        <v>230.26179843938147</v>
      </c>
      <c r="BX28" s="72">
        <f t="shared" si="14"/>
        <v>81.40983956234831</v>
      </c>
      <c r="BZ28" s="83">
        <v>140</v>
      </c>
      <c r="CA28" s="96"/>
      <c r="CB28" s="101">
        <v>659.97969999999998</v>
      </c>
      <c r="CC28" s="30">
        <v>638.97979999999995</v>
      </c>
      <c r="CD28" s="30">
        <v>316.6848</v>
      </c>
      <c r="CE28" s="30">
        <v>588.69690000000003</v>
      </c>
      <c r="CF28" s="98" t="s">
        <v>10</v>
      </c>
      <c r="CG28" s="30">
        <v>1046.492</v>
      </c>
      <c r="CH28" s="30">
        <v>329.97640000000001</v>
      </c>
      <c r="CI28" s="30">
        <v>445.15539999999999</v>
      </c>
      <c r="CJ28" s="31">
        <v>227.16489999999999</v>
      </c>
      <c r="CK28" s="66">
        <f t="shared" si="15"/>
        <v>531.64123749999999</v>
      </c>
      <c r="CL28" s="71">
        <f t="shared" si="16"/>
        <v>262.78171308376267</v>
      </c>
      <c r="CM28" s="72">
        <f t="shared" si="17"/>
        <v>92.907365646673128</v>
      </c>
      <c r="CN28" s="90"/>
      <c r="CO28" s="83">
        <v>140</v>
      </c>
      <c r="CP28" s="96"/>
      <c r="CQ28" s="101">
        <v>790.32249999999999</v>
      </c>
      <c r="CR28" s="30">
        <v>764.47239999999999</v>
      </c>
      <c r="CS28" s="30">
        <v>404.77600000000001</v>
      </c>
      <c r="CT28" s="30">
        <v>637.14790000000005</v>
      </c>
      <c r="CU28" s="30">
        <v>1051.17</v>
      </c>
      <c r="CV28" s="30">
        <v>1121.662</v>
      </c>
      <c r="CW28" s="30">
        <v>436.26510000000002</v>
      </c>
      <c r="CX28" s="30">
        <v>639.95719999999994</v>
      </c>
      <c r="CY28" s="31">
        <v>331.01179999999999</v>
      </c>
      <c r="CZ28" s="66">
        <f t="shared" si="18"/>
        <v>686.30943333333335</v>
      </c>
      <c r="DA28" s="71">
        <f t="shared" si="19"/>
        <v>276.6243605213171</v>
      </c>
      <c r="DB28" s="72">
        <f t="shared" si="20"/>
        <v>92.208120173772372</v>
      </c>
      <c r="DD28" s="83">
        <v>140</v>
      </c>
      <c r="DE28" s="96"/>
      <c r="DF28" s="101">
        <v>683.0557</v>
      </c>
      <c r="DG28" s="30">
        <v>627.22630000000004</v>
      </c>
      <c r="DH28" s="30">
        <v>385.98329999999999</v>
      </c>
      <c r="DI28" s="30">
        <v>601.32140000000004</v>
      </c>
      <c r="DJ28" s="30">
        <v>908.76319999999998</v>
      </c>
      <c r="DK28" s="30">
        <v>1410.6669999999999</v>
      </c>
      <c r="DL28" s="30">
        <v>383.3664</v>
      </c>
      <c r="DM28" s="30">
        <v>577.83370000000002</v>
      </c>
      <c r="DN28" s="31">
        <v>327.61369999999999</v>
      </c>
      <c r="DO28" s="66">
        <f t="shared" si="21"/>
        <v>656.20341111111111</v>
      </c>
      <c r="DP28" s="71">
        <f t="shared" si="22"/>
        <v>335.25111118419289</v>
      </c>
      <c r="DQ28" s="72">
        <f t="shared" si="23"/>
        <v>111.75037039473096</v>
      </c>
    </row>
    <row r="29" spans="3:121" x14ac:dyDescent="0.25">
      <c r="C29" s="83">
        <v>150</v>
      </c>
      <c r="D29" s="96"/>
      <c r="E29" s="101">
        <v>719.90620000000001</v>
      </c>
      <c r="F29" s="30">
        <v>688.14290000000005</v>
      </c>
      <c r="G29" s="30">
        <v>478.49529999999999</v>
      </c>
      <c r="H29" s="30">
        <v>672.13019999999995</v>
      </c>
      <c r="I29" s="98" t="s">
        <v>10</v>
      </c>
      <c r="J29" s="30">
        <v>1023.551</v>
      </c>
      <c r="K29" s="30">
        <v>336.78309999999999</v>
      </c>
      <c r="L29" s="30">
        <v>490.2405</v>
      </c>
      <c r="M29" s="31">
        <v>282.72219999999999</v>
      </c>
      <c r="N29" s="66">
        <f t="shared" si="0"/>
        <v>586.49642500000004</v>
      </c>
      <c r="O29" s="71">
        <f t="shared" si="1"/>
        <v>239.65600032738419</v>
      </c>
      <c r="P29" s="72">
        <f t="shared" si="2"/>
        <v>84.731191491769408</v>
      </c>
      <c r="R29" s="83">
        <v>150</v>
      </c>
      <c r="S29" s="96"/>
      <c r="T29" s="101">
        <v>586.4683</v>
      </c>
      <c r="U29" s="30">
        <v>583.51940000000002</v>
      </c>
      <c r="V29" s="30">
        <v>407.88279999999997</v>
      </c>
      <c r="W29" s="30">
        <v>480.3528</v>
      </c>
      <c r="X29" s="98" t="s">
        <v>10</v>
      </c>
      <c r="Y29" s="30">
        <v>1038.0319999999999</v>
      </c>
      <c r="Z29" s="30">
        <v>424.71019999999999</v>
      </c>
      <c r="AA29" s="30">
        <v>469.17739999999998</v>
      </c>
      <c r="AB29" s="31">
        <v>238.21559999999999</v>
      </c>
      <c r="AC29" s="66">
        <f t="shared" si="3"/>
        <v>528.54481250000003</v>
      </c>
      <c r="AD29" s="71">
        <f t="shared" si="4"/>
        <v>233.43199966763294</v>
      </c>
      <c r="AE29" s="72">
        <f t="shared" si="5"/>
        <v>82.530674955459574</v>
      </c>
      <c r="AF29" s="90"/>
      <c r="AG29" s="83">
        <v>150</v>
      </c>
      <c r="AH29" s="96"/>
      <c r="AI29" s="101">
        <v>740.62030000000004</v>
      </c>
      <c r="AJ29" s="30">
        <v>525.69460000000004</v>
      </c>
      <c r="AK29" s="30">
        <v>407.88279999999997</v>
      </c>
      <c r="AL29" s="98" t="s">
        <v>10</v>
      </c>
      <c r="AM29" s="98" t="s">
        <v>10</v>
      </c>
      <c r="AN29" s="30">
        <v>1316.1890000000001</v>
      </c>
      <c r="AO29" s="30">
        <v>314.88560000000001</v>
      </c>
      <c r="AP29" s="30">
        <v>498.14870000000002</v>
      </c>
      <c r="AQ29" s="31">
        <v>399.42039999999997</v>
      </c>
      <c r="AR29" s="66">
        <f t="shared" si="6"/>
        <v>600.40591428571429</v>
      </c>
      <c r="AS29" s="71">
        <f t="shared" si="7"/>
        <v>343.27491278091014</v>
      </c>
      <c r="AT29" s="72">
        <f t="shared" si="8"/>
        <v>129.74572150652514</v>
      </c>
      <c r="AV29" s="83">
        <v>150</v>
      </c>
      <c r="AW29" s="96"/>
      <c r="AX29" s="101">
        <v>531.67309999999998</v>
      </c>
      <c r="AY29" s="30">
        <v>460.33690000000001</v>
      </c>
      <c r="AZ29" s="30">
        <v>380.12310000000002</v>
      </c>
      <c r="BA29" s="98" t="s">
        <v>10</v>
      </c>
      <c r="BB29" s="98" t="s">
        <v>10</v>
      </c>
      <c r="BC29" s="30">
        <v>862.16099999999994</v>
      </c>
      <c r="BD29" s="30">
        <v>499.39499999999998</v>
      </c>
      <c r="BE29" s="30">
        <v>368.40410000000003</v>
      </c>
      <c r="BF29" s="31">
        <v>229.5446</v>
      </c>
      <c r="BG29" s="66">
        <f t="shared" si="9"/>
        <v>475.94825714285719</v>
      </c>
      <c r="BH29" s="71">
        <f t="shared" si="10"/>
        <v>197.70431364773708</v>
      </c>
      <c r="BI29" s="72">
        <f t="shared" si="11"/>
        <v>74.725206719517914</v>
      </c>
      <c r="BK29" s="83">
        <v>150</v>
      </c>
      <c r="BL29" s="96"/>
      <c r="BM29" s="101">
        <v>915.55449999999996</v>
      </c>
      <c r="BN29" s="30">
        <v>580.00019999999995</v>
      </c>
      <c r="BO29" s="30">
        <v>375.59820000000002</v>
      </c>
      <c r="BP29" s="30">
        <v>572.51779999999997</v>
      </c>
      <c r="BQ29" s="98" t="s">
        <v>10</v>
      </c>
      <c r="BR29" s="30">
        <v>870.50059999999996</v>
      </c>
      <c r="BS29" s="30">
        <v>330.95569999999998</v>
      </c>
      <c r="BT29" s="30">
        <v>483.05259999999998</v>
      </c>
      <c r="BU29" s="31">
        <v>367.88549999999998</v>
      </c>
      <c r="BV29" s="66">
        <f t="shared" si="12"/>
        <v>562.00813749999998</v>
      </c>
      <c r="BW29" s="71">
        <f t="shared" si="13"/>
        <v>224.45116113389588</v>
      </c>
      <c r="BX29" s="72">
        <f t="shared" si="14"/>
        <v>79.355469041486117</v>
      </c>
      <c r="BZ29" s="83">
        <v>150</v>
      </c>
      <c r="CA29" s="96"/>
      <c r="CB29" s="101">
        <v>653.78830000000005</v>
      </c>
      <c r="CC29" s="30">
        <v>662.74890000000005</v>
      </c>
      <c r="CD29" s="30">
        <v>325.45740000000001</v>
      </c>
      <c r="CE29" s="30">
        <v>625.27359999999999</v>
      </c>
      <c r="CF29" s="98" t="s">
        <v>10</v>
      </c>
      <c r="CG29" s="30">
        <v>1047.8710000000001</v>
      </c>
      <c r="CH29" s="30">
        <v>351.97739999999999</v>
      </c>
      <c r="CI29" s="30">
        <v>483.05259999999998</v>
      </c>
      <c r="CJ29" s="31">
        <v>168.2355</v>
      </c>
      <c r="CK29" s="66">
        <f t="shared" si="15"/>
        <v>539.80058750000001</v>
      </c>
      <c r="CL29" s="71">
        <f t="shared" si="16"/>
        <v>271.51747278577801</v>
      </c>
      <c r="CM29" s="72">
        <f t="shared" si="17"/>
        <v>95.995923108728746</v>
      </c>
      <c r="CN29" s="90"/>
      <c r="CO29" s="83">
        <v>150</v>
      </c>
      <c r="CP29" s="96"/>
      <c r="CQ29" s="101">
        <v>794.31219999999996</v>
      </c>
      <c r="CR29" s="30">
        <v>832.73339999999996</v>
      </c>
      <c r="CS29" s="30">
        <v>405.72550000000001</v>
      </c>
      <c r="CT29" s="30">
        <v>665.87440000000004</v>
      </c>
      <c r="CU29" s="30">
        <v>1049.2349999999999</v>
      </c>
      <c r="CV29" s="30">
        <v>1196.5309999999999</v>
      </c>
      <c r="CW29" s="30">
        <v>471.17849999999999</v>
      </c>
      <c r="CX29" s="30">
        <v>749.49040000000002</v>
      </c>
      <c r="CY29" s="31">
        <v>349.6062</v>
      </c>
      <c r="CZ29" s="66">
        <f t="shared" si="18"/>
        <v>723.85406666666665</v>
      </c>
      <c r="DA29" s="71">
        <f t="shared" si="19"/>
        <v>286.19188248883398</v>
      </c>
      <c r="DB29" s="72">
        <f t="shared" si="20"/>
        <v>95.397294162944661</v>
      </c>
      <c r="DD29" s="83">
        <v>150</v>
      </c>
      <c r="DE29" s="96"/>
      <c r="DF29" s="101">
        <v>709.57979999999998</v>
      </c>
      <c r="DG29" s="30">
        <v>655.83529999999996</v>
      </c>
      <c r="DH29" s="30">
        <v>399.68349999999998</v>
      </c>
      <c r="DI29" s="30">
        <v>633.62689999999998</v>
      </c>
      <c r="DJ29" s="30">
        <v>908.49599999999998</v>
      </c>
      <c r="DK29" s="30">
        <v>1399.346</v>
      </c>
      <c r="DL29" s="30">
        <v>428.8612</v>
      </c>
      <c r="DM29" s="30">
        <v>582.79100000000005</v>
      </c>
      <c r="DN29" s="31">
        <v>314.22649999999999</v>
      </c>
      <c r="DO29" s="66">
        <f t="shared" si="21"/>
        <v>670.27179999999998</v>
      </c>
      <c r="DP29" s="71">
        <f t="shared" si="22"/>
        <v>327.35962460524996</v>
      </c>
      <c r="DQ29" s="72">
        <f t="shared" si="23"/>
        <v>109.11987486841666</v>
      </c>
    </row>
    <row r="30" spans="3:121" x14ac:dyDescent="0.25">
      <c r="C30" s="83">
        <v>160</v>
      </c>
      <c r="D30" s="96"/>
      <c r="E30" s="101">
        <v>756.27840000000003</v>
      </c>
      <c r="F30" s="30">
        <v>737.70069999999998</v>
      </c>
      <c r="G30" s="30">
        <v>485.47680000000003</v>
      </c>
      <c r="H30" s="30">
        <v>720.50919999999996</v>
      </c>
      <c r="I30" s="98" t="s">
        <v>10</v>
      </c>
      <c r="J30" s="30">
        <v>1050.8889999999999</v>
      </c>
      <c r="K30" s="30">
        <v>355.05169999999998</v>
      </c>
      <c r="L30" s="30">
        <v>538.46180000000004</v>
      </c>
      <c r="M30" s="31">
        <v>273.13369999999998</v>
      </c>
      <c r="N30" s="66">
        <f t="shared" si="0"/>
        <v>614.68766249999999</v>
      </c>
      <c r="O30" s="71">
        <f t="shared" si="1"/>
        <v>251.63060238629799</v>
      </c>
      <c r="P30" s="72">
        <f t="shared" si="2"/>
        <v>88.964852650703577</v>
      </c>
      <c r="R30" s="83">
        <v>160</v>
      </c>
      <c r="S30" s="96"/>
      <c r="T30" s="101">
        <v>607.649</v>
      </c>
      <c r="U30" s="30">
        <v>621.73440000000005</v>
      </c>
      <c r="V30" s="30">
        <v>420.45580000000001</v>
      </c>
      <c r="W30" s="30">
        <v>497.37299999999999</v>
      </c>
      <c r="X30" s="98" t="s">
        <v>10</v>
      </c>
      <c r="Y30" s="30">
        <v>1101.3969999999999</v>
      </c>
      <c r="Z30" s="30">
        <v>446.93020000000001</v>
      </c>
      <c r="AA30" s="30">
        <v>506.03710000000001</v>
      </c>
      <c r="AB30" s="31">
        <v>253.5823</v>
      </c>
      <c r="AC30" s="66">
        <f t="shared" si="3"/>
        <v>556.89484999999991</v>
      </c>
      <c r="AD30" s="71">
        <f t="shared" si="4"/>
        <v>248.45190546535525</v>
      </c>
      <c r="AE30" s="72">
        <f t="shared" si="5"/>
        <v>87.841013576635874</v>
      </c>
      <c r="AF30" s="90"/>
      <c r="AG30" s="83">
        <v>160</v>
      </c>
      <c r="AH30" s="96"/>
      <c r="AI30" s="101">
        <v>769.04240000000004</v>
      </c>
      <c r="AJ30" s="30">
        <v>562.61189999999999</v>
      </c>
      <c r="AK30" s="30">
        <v>420.45580000000001</v>
      </c>
      <c r="AL30" s="98" t="s">
        <v>10</v>
      </c>
      <c r="AM30" s="98" t="s">
        <v>10</v>
      </c>
      <c r="AN30" s="30">
        <v>1394.1780000000001</v>
      </c>
      <c r="AO30" s="30">
        <v>331.76830000000001</v>
      </c>
      <c r="AP30" s="30">
        <v>537.61159999999995</v>
      </c>
      <c r="AQ30" s="31">
        <v>409.85759999999999</v>
      </c>
      <c r="AR30" s="66">
        <f t="shared" si="6"/>
        <v>632.21794285714293</v>
      </c>
      <c r="AS30" s="71">
        <f t="shared" si="7"/>
        <v>364.61320536988137</v>
      </c>
      <c r="AT30" s="72">
        <f t="shared" si="8"/>
        <v>137.81083801983235</v>
      </c>
      <c r="AV30" s="83">
        <v>160</v>
      </c>
      <c r="AW30" s="96"/>
      <c r="AX30" s="101">
        <v>563.54970000000003</v>
      </c>
      <c r="AY30" s="30">
        <v>474.5231</v>
      </c>
      <c r="AZ30" s="30">
        <v>399.72480000000002</v>
      </c>
      <c r="BA30" s="98" t="s">
        <v>10</v>
      </c>
      <c r="BB30" s="98" t="s">
        <v>10</v>
      </c>
      <c r="BC30" s="30">
        <v>869.93769999999995</v>
      </c>
      <c r="BD30" s="30">
        <v>513.57780000000002</v>
      </c>
      <c r="BE30" s="30">
        <v>391.43759999999997</v>
      </c>
      <c r="BF30" s="31">
        <v>242.5138</v>
      </c>
      <c r="BG30" s="66">
        <f t="shared" si="9"/>
        <v>493.60921428571424</v>
      </c>
      <c r="BH30" s="71">
        <f t="shared" si="10"/>
        <v>195.61017950793058</v>
      </c>
      <c r="BI30" s="72">
        <f t="shared" si="11"/>
        <v>73.933698412955323</v>
      </c>
      <c r="BK30" s="83">
        <v>160</v>
      </c>
      <c r="BL30" s="96"/>
      <c r="BM30" s="101">
        <v>902.60360000000003</v>
      </c>
      <c r="BN30" s="30">
        <v>630.04560000000004</v>
      </c>
      <c r="BO30" s="30">
        <v>403.78809999999999</v>
      </c>
      <c r="BP30" s="30">
        <v>603.27440000000001</v>
      </c>
      <c r="BQ30" s="98" t="s">
        <v>10</v>
      </c>
      <c r="BR30" s="30">
        <v>969.74109999999996</v>
      </c>
      <c r="BS30" s="30">
        <v>361.99740000000003</v>
      </c>
      <c r="BT30" s="30">
        <v>522.41200000000003</v>
      </c>
      <c r="BU30" s="31">
        <v>411.87779999999998</v>
      </c>
      <c r="BV30" s="66">
        <f t="shared" si="12"/>
        <v>600.71750000000009</v>
      </c>
      <c r="BW30" s="71">
        <f t="shared" si="13"/>
        <v>228.5797667186599</v>
      </c>
      <c r="BX30" s="72">
        <f t="shared" si="14"/>
        <v>80.815151544401758</v>
      </c>
      <c r="BZ30" s="83">
        <v>160</v>
      </c>
      <c r="CA30" s="96"/>
      <c r="CB30" s="101">
        <v>662.32569999999998</v>
      </c>
      <c r="CC30" s="30">
        <v>686.53710000000001</v>
      </c>
      <c r="CD30" s="30">
        <v>355.32900000000001</v>
      </c>
      <c r="CE30" s="30">
        <v>678.43560000000002</v>
      </c>
      <c r="CF30" s="98" t="s">
        <v>10</v>
      </c>
      <c r="CG30" s="30">
        <v>1070.7840000000001</v>
      </c>
      <c r="CH30" s="30">
        <v>379.37110000000001</v>
      </c>
      <c r="CI30" s="30">
        <v>522.41200000000003</v>
      </c>
      <c r="CJ30" s="31">
        <v>250.92519999999999</v>
      </c>
      <c r="CK30" s="66">
        <f t="shared" si="15"/>
        <v>575.76496249999991</v>
      </c>
      <c r="CL30" s="71">
        <f t="shared" si="16"/>
        <v>259.36138817005883</v>
      </c>
      <c r="CM30" s="72">
        <f t="shared" si="17"/>
        <v>91.698098176502498</v>
      </c>
      <c r="CN30" s="90"/>
      <c r="CO30" s="83">
        <v>160</v>
      </c>
      <c r="CP30" s="96"/>
      <c r="CQ30" s="101">
        <v>830.65610000000004</v>
      </c>
      <c r="CR30" s="30">
        <v>875.875</v>
      </c>
      <c r="CS30" s="30">
        <v>417.36540000000002</v>
      </c>
      <c r="CT30" s="30">
        <v>706.60829999999999</v>
      </c>
      <c r="CU30" s="30">
        <v>1058.8620000000001</v>
      </c>
      <c r="CV30" s="30">
        <v>1267.2829999999999</v>
      </c>
      <c r="CW30" s="30">
        <v>518.10559999999998</v>
      </c>
      <c r="CX30" s="30">
        <v>809.08870000000002</v>
      </c>
      <c r="CY30" s="31">
        <v>371.99090000000001</v>
      </c>
      <c r="CZ30" s="66">
        <f t="shared" si="18"/>
        <v>761.7594444444444</v>
      </c>
      <c r="DA30" s="71">
        <f t="shared" si="19"/>
        <v>295.12048007346561</v>
      </c>
      <c r="DB30" s="72">
        <f t="shared" si="20"/>
        <v>98.373493357821872</v>
      </c>
      <c r="DD30" s="83">
        <v>160</v>
      </c>
      <c r="DE30" s="96"/>
      <c r="DF30" s="101">
        <v>701.92449999999997</v>
      </c>
      <c r="DG30" s="30">
        <v>704.7355</v>
      </c>
      <c r="DH30" s="30">
        <v>415.10809999999998</v>
      </c>
      <c r="DI30" s="30">
        <v>666.23019999999997</v>
      </c>
      <c r="DJ30" s="30">
        <v>874.31799999999998</v>
      </c>
      <c r="DK30" s="30">
        <v>1481.7929999999999</v>
      </c>
      <c r="DL30" s="30">
        <v>461.03379999999999</v>
      </c>
      <c r="DM30" s="30">
        <v>694.39509999999996</v>
      </c>
      <c r="DN30" s="31">
        <v>333.57740000000001</v>
      </c>
      <c r="DO30" s="66">
        <f t="shared" si="21"/>
        <v>703.67951111111097</v>
      </c>
      <c r="DP30" s="71">
        <f t="shared" si="22"/>
        <v>338.23012043027165</v>
      </c>
      <c r="DQ30" s="72">
        <f t="shared" si="23"/>
        <v>112.74337347675721</v>
      </c>
    </row>
    <row r="31" spans="3:121" x14ac:dyDescent="0.25">
      <c r="C31" s="83">
        <v>170</v>
      </c>
      <c r="D31" s="96"/>
      <c r="E31" s="101">
        <v>787.38570000000004</v>
      </c>
      <c r="F31" s="30">
        <v>775.49699999999996</v>
      </c>
      <c r="G31" s="30">
        <v>486.86660000000001</v>
      </c>
      <c r="H31" s="30">
        <v>766.91740000000004</v>
      </c>
      <c r="I31" s="98" t="s">
        <v>10</v>
      </c>
      <c r="J31" s="30">
        <v>1093.4570000000001</v>
      </c>
      <c r="K31" s="30">
        <v>387.3759</v>
      </c>
      <c r="L31" s="30">
        <v>584.0231</v>
      </c>
      <c r="M31" s="31">
        <v>275.4341</v>
      </c>
      <c r="N31" s="66">
        <f t="shared" si="0"/>
        <v>644.6196000000001</v>
      </c>
      <c r="O31" s="71">
        <f t="shared" si="1"/>
        <v>263.20904676287768</v>
      </c>
      <c r="P31" s="72">
        <f t="shared" si="2"/>
        <v>93.05845091783894</v>
      </c>
      <c r="R31" s="83">
        <v>170</v>
      </c>
      <c r="S31" s="96"/>
      <c r="T31" s="101">
        <v>634.79840000000002</v>
      </c>
      <c r="U31" s="30">
        <v>647.93489999999997</v>
      </c>
      <c r="V31" s="30">
        <v>439.85340000000002</v>
      </c>
      <c r="W31" s="30">
        <v>511.4255</v>
      </c>
      <c r="X31" s="98" t="s">
        <v>10</v>
      </c>
      <c r="Y31" s="30">
        <v>1176.923</v>
      </c>
      <c r="Z31" s="30">
        <v>467.28199999999998</v>
      </c>
      <c r="AA31" s="30">
        <v>546.48540000000003</v>
      </c>
      <c r="AB31" s="31">
        <v>277.50330000000002</v>
      </c>
      <c r="AC31" s="66">
        <f t="shared" si="3"/>
        <v>587.7757375000001</v>
      </c>
      <c r="AD31" s="71">
        <f t="shared" si="4"/>
        <v>265.41820032600788</v>
      </c>
      <c r="AE31" s="72">
        <f t="shared" si="5"/>
        <v>93.839504650424843</v>
      </c>
      <c r="AF31" s="90"/>
      <c r="AG31" s="83">
        <v>170</v>
      </c>
      <c r="AH31" s="96"/>
      <c r="AI31" s="101">
        <v>799.81690000000003</v>
      </c>
      <c r="AJ31" s="30">
        <v>607.14340000000004</v>
      </c>
      <c r="AK31" s="30">
        <v>439.85340000000002</v>
      </c>
      <c r="AL31" s="98" t="s">
        <v>10</v>
      </c>
      <c r="AM31" s="98" t="s">
        <v>10</v>
      </c>
      <c r="AN31" s="30">
        <v>1503.3530000000001</v>
      </c>
      <c r="AO31" s="30">
        <v>356.70549999999997</v>
      </c>
      <c r="AP31" s="30">
        <v>572.73559999999998</v>
      </c>
      <c r="AQ31" s="31">
        <v>428.48050000000001</v>
      </c>
      <c r="AR31" s="66">
        <f t="shared" si="6"/>
        <v>672.58404285714278</v>
      </c>
      <c r="AS31" s="71">
        <f t="shared" si="7"/>
        <v>394.57715657928856</v>
      </c>
      <c r="AT31" s="72">
        <f t="shared" si="8"/>
        <v>149.13614704797013</v>
      </c>
      <c r="AV31" s="83">
        <v>170</v>
      </c>
      <c r="AW31" s="96"/>
      <c r="AX31" s="101">
        <v>591.07360000000006</v>
      </c>
      <c r="AY31" s="30">
        <v>496.6386</v>
      </c>
      <c r="AZ31" s="30">
        <v>423.93340000000001</v>
      </c>
      <c r="BA31" s="98" t="s">
        <v>10</v>
      </c>
      <c r="BB31" s="98" t="s">
        <v>10</v>
      </c>
      <c r="BC31" s="30">
        <v>920.95870000000002</v>
      </c>
      <c r="BD31" s="30">
        <v>529.15800000000002</v>
      </c>
      <c r="BE31" s="30">
        <v>413.3707</v>
      </c>
      <c r="BF31" s="31">
        <v>258.44260000000003</v>
      </c>
      <c r="BG31" s="66">
        <f t="shared" si="9"/>
        <v>519.08222857142857</v>
      </c>
      <c r="BH31" s="71">
        <f t="shared" si="10"/>
        <v>206.33869257229111</v>
      </c>
      <c r="BI31" s="72">
        <f t="shared" si="11"/>
        <v>77.988695199498949</v>
      </c>
      <c r="BK31" s="83">
        <v>170</v>
      </c>
      <c r="BL31" s="96"/>
      <c r="BM31" s="101">
        <v>941.02279999999996</v>
      </c>
      <c r="BN31" s="30">
        <v>658.61040000000003</v>
      </c>
      <c r="BO31" s="30">
        <v>442.30939999999998</v>
      </c>
      <c r="BP31" s="30">
        <v>638.09400000000005</v>
      </c>
      <c r="BQ31" s="98" t="s">
        <v>10</v>
      </c>
      <c r="BR31" s="30">
        <v>1126.269</v>
      </c>
      <c r="BS31" s="30">
        <v>390.80709999999999</v>
      </c>
      <c r="BT31" s="30">
        <v>574.54669999999999</v>
      </c>
      <c r="BU31" s="31">
        <v>450.22120000000001</v>
      </c>
      <c r="BV31" s="66">
        <f t="shared" si="12"/>
        <v>652.73507499999994</v>
      </c>
      <c r="BW31" s="71">
        <f t="shared" si="13"/>
        <v>258.45795219561506</v>
      </c>
      <c r="BX31" s="72">
        <f t="shared" si="14"/>
        <v>91.37868532455397</v>
      </c>
      <c r="BZ31" s="83">
        <v>170</v>
      </c>
      <c r="CA31" s="96"/>
      <c r="CB31" s="101">
        <v>713.30250000000001</v>
      </c>
      <c r="CC31" s="30">
        <v>709.88990000000001</v>
      </c>
      <c r="CD31" s="30">
        <v>381.6225</v>
      </c>
      <c r="CE31" s="30">
        <v>740.69979999999998</v>
      </c>
      <c r="CF31" s="98" t="s">
        <v>10</v>
      </c>
      <c r="CG31" s="30">
        <v>1187.5630000000001</v>
      </c>
      <c r="CH31" s="30">
        <v>413.11489999999998</v>
      </c>
      <c r="CI31" s="30">
        <v>574.54669999999999</v>
      </c>
      <c r="CJ31" s="31">
        <v>312.64120000000003</v>
      </c>
      <c r="CK31" s="66">
        <f t="shared" si="15"/>
        <v>629.17256249999991</v>
      </c>
      <c r="CL31" s="71">
        <f t="shared" si="16"/>
        <v>280.04320473337168</v>
      </c>
      <c r="CM31" s="72">
        <f t="shared" si="17"/>
        <v>99.010224546089887</v>
      </c>
      <c r="CN31" s="90"/>
      <c r="CO31" s="83">
        <v>170</v>
      </c>
      <c r="CP31" s="96"/>
      <c r="CQ31" s="101">
        <v>879.50210000000004</v>
      </c>
      <c r="CR31" s="30">
        <v>908.73360000000002</v>
      </c>
      <c r="CS31" s="30">
        <v>433.7</v>
      </c>
      <c r="CT31" s="30">
        <v>753.19420000000002</v>
      </c>
      <c r="CU31" s="30">
        <v>1119.99</v>
      </c>
      <c r="CV31" s="30">
        <v>1357.624</v>
      </c>
      <c r="CW31" s="30">
        <v>573.19629999999995</v>
      </c>
      <c r="CX31" s="30">
        <v>869.94640000000004</v>
      </c>
      <c r="CY31" s="31">
        <v>411.78559999999999</v>
      </c>
      <c r="CZ31" s="66">
        <f t="shared" si="18"/>
        <v>811.96357777777769</v>
      </c>
      <c r="DA31" s="71">
        <f t="shared" si="19"/>
        <v>310.96681312035082</v>
      </c>
      <c r="DB31" s="72">
        <f t="shared" si="20"/>
        <v>103.65560437345027</v>
      </c>
      <c r="DD31" s="83">
        <v>170</v>
      </c>
      <c r="DE31" s="96"/>
      <c r="DF31" s="101">
        <v>670.62990000000002</v>
      </c>
      <c r="DG31" s="30">
        <v>754.42499999999995</v>
      </c>
      <c r="DH31" s="30">
        <v>425.98399999999998</v>
      </c>
      <c r="DI31" s="30">
        <v>731.66840000000002</v>
      </c>
      <c r="DJ31" s="30">
        <v>925.76549999999997</v>
      </c>
      <c r="DK31" s="30">
        <v>1532.606</v>
      </c>
      <c r="DL31" s="30">
        <v>481.79410000000001</v>
      </c>
      <c r="DM31" s="30">
        <v>760.26779999999997</v>
      </c>
      <c r="DN31" s="31">
        <v>378.01960000000003</v>
      </c>
      <c r="DO31" s="66">
        <f t="shared" si="21"/>
        <v>740.12892222222217</v>
      </c>
      <c r="DP31" s="71">
        <f t="shared" si="22"/>
        <v>347.22823516153903</v>
      </c>
      <c r="DQ31" s="72">
        <f t="shared" si="23"/>
        <v>115.74274505384635</v>
      </c>
    </row>
    <row r="32" spans="3:121" x14ac:dyDescent="0.25">
      <c r="C32" s="83">
        <v>180</v>
      </c>
      <c r="D32" s="96"/>
      <c r="E32" s="101">
        <v>819.36090000000002</v>
      </c>
      <c r="F32" s="30">
        <v>804.84100000000001</v>
      </c>
      <c r="G32" s="30">
        <v>493.08629999999999</v>
      </c>
      <c r="H32" s="30">
        <v>822.50369999999998</v>
      </c>
      <c r="I32" s="98" t="s">
        <v>10</v>
      </c>
      <c r="J32" s="30">
        <v>1147.075</v>
      </c>
      <c r="K32" s="30">
        <v>427.03789999999998</v>
      </c>
      <c r="L32" s="30">
        <v>617.68610000000001</v>
      </c>
      <c r="M32" s="31">
        <v>283.71449999999999</v>
      </c>
      <c r="N32" s="66">
        <f t="shared" si="0"/>
        <v>676.91317500000002</v>
      </c>
      <c r="O32" s="71">
        <f t="shared" si="1"/>
        <v>276.00430713187234</v>
      </c>
      <c r="P32" s="72">
        <f t="shared" si="2"/>
        <v>97.582258604820751</v>
      </c>
      <c r="R32" s="83">
        <v>180</v>
      </c>
      <c r="S32" s="96"/>
      <c r="T32" s="101">
        <v>671.16520000000003</v>
      </c>
      <c r="U32" s="30">
        <v>676.10509999999999</v>
      </c>
      <c r="V32" s="30">
        <v>456.34050000000002</v>
      </c>
      <c r="W32" s="30">
        <v>532.20209999999997</v>
      </c>
      <c r="X32" s="98" t="s">
        <v>10</v>
      </c>
      <c r="Y32" s="30">
        <v>1256.6469999999999</v>
      </c>
      <c r="Z32" s="30">
        <v>493.22359999999998</v>
      </c>
      <c r="AA32" s="30">
        <v>585.92899999999997</v>
      </c>
      <c r="AB32" s="31">
        <v>305.41980000000001</v>
      </c>
      <c r="AC32" s="66">
        <f t="shared" si="3"/>
        <v>622.12903749999987</v>
      </c>
      <c r="AD32" s="71">
        <f t="shared" si="4"/>
        <v>283.2806519022887</v>
      </c>
      <c r="AE32" s="72">
        <f t="shared" si="5"/>
        <v>100.15483496952709</v>
      </c>
      <c r="AF32" s="90"/>
      <c r="AG32" s="83">
        <v>180</v>
      </c>
      <c r="AH32" s="96"/>
      <c r="AI32" s="101">
        <v>839.61410000000001</v>
      </c>
      <c r="AJ32" s="30">
        <v>657.60509999999999</v>
      </c>
      <c r="AK32" s="30">
        <v>456.34050000000002</v>
      </c>
      <c r="AL32" s="98" t="s">
        <v>10</v>
      </c>
      <c r="AM32" s="98" t="s">
        <v>10</v>
      </c>
      <c r="AN32" s="30">
        <v>1572.357</v>
      </c>
      <c r="AO32" s="30">
        <v>386.29039999999998</v>
      </c>
      <c r="AP32" s="30">
        <v>615.9941</v>
      </c>
      <c r="AQ32" s="31">
        <v>440.61279999999999</v>
      </c>
      <c r="AR32" s="66">
        <f t="shared" si="6"/>
        <v>709.83057142857137</v>
      </c>
      <c r="AS32" s="71">
        <f t="shared" si="7"/>
        <v>411.04380439773797</v>
      </c>
      <c r="AT32" s="72">
        <f t="shared" si="8"/>
        <v>155.3599549128989</v>
      </c>
      <c r="AV32" s="83">
        <v>180</v>
      </c>
      <c r="AW32" s="96"/>
      <c r="AX32" s="101">
        <v>613.89599999999996</v>
      </c>
      <c r="AY32" s="30">
        <v>515.02760000000001</v>
      </c>
      <c r="AZ32" s="30">
        <v>446.71910000000003</v>
      </c>
      <c r="BA32" s="98" t="s">
        <v>10</v>
      </c>
      <c r="BB32" s="98" t="s">
        <v>10</v>
      </c>
      <c r="BC32" s="30">
        <v>980.26639999999998</v>
      </c>
      <c r="BD32" s="30">
        <v>544.09090000000003</v>
      </c>
      <c r="BE32" s="30">
        <v>431.77120000000002</v>
      </c>
      <c r="BF32" s="31">
        <v>271.06689999999998</v>
      </c>
      <c r="BG32" s="66">
        <f t="shared" si="9"/>
        <v>543.26258571428571</v>
      </c>
      <c r="BH32" s="71">
        <f t="shared" si="10"/>
        <v>220.83205476884783</v>
      </c>
      <c r="BI32" s="72">
        <f t="shared" si="11"/>
        <v>83.466671204252364</v>
      </c>
      <c r="BK32" s="83">
        <v>180</v>
      </c>
      <c r="BL32" s="96"/>
      <c r="BM32" s="101">
        <v>987.96839999999997</v>
      </c>
      <c r="BN32" s="30">
        <v>690.37819999999999</v>
      </c>
      <c r="BO32" s="30">
        <v>493.74169999999998</v>
      </c>
      <c r="BP32" s="30">
        <v>685.49770000000001</v>
      </c>
      <c r="BQ32" s="98" t="s">
        <v>10</v>
      </c>
      <c r="BR32" s="30">
        <v>1186.1369999999999</v>
      </c>
      <c r="BS32" s="30">
        <v>411.33019999999999</v>
      </c>
      <c r="BT32" s="30">
        <v>633.62739999999997</v>
      </c>
      <c r="BU32" s="31">
        <v>467.6454</v>
      </c>
      <c r="BV32" s="66">
        <f t="shared" si="12"/>
        <v>694.54075000000012</v>
      </c>
      <c r="BW32" s="71">
        <f t="shared" si="13"/>
        <v>268.21797440206791</v>
      </c>
      <c r="BX32" s="72">
        <f t="shared" si="14"/>
        <v>94.829374267911007</v>
      </c>
      <c r="BZ32" s="83">
        <v>180</v>
      </c>
      <c r="CA32" s="96"/>
      <c r="CB32" s="101">
        <v>730.30989999999997</v>
      </c>
      <c r="CC32" s="30">
        <v>746.23199999999997</v>
      </c>
      <c r="CD32" s="30">
        <v>395.85980000000001</v>
      </c>
      <c r="CE32" s="30">
        <v>805.61569999999995</v>
      </c>
      <c r="CF32" s="98" t="s">
        <v>10</v>
      </c>
      <c r="CG32" s="30">
        <v>1294.1089999999999</v>
      </c>
      <c r="CH32" s="30">
        <v>447.61750000000001</v>
      </c>
      <c r="CI32" s="30">
        <v>633.62739999999997</v>
      </c>
      <c r="CJ32" s="31">
        <v>317.72460000000001</v>
      </c>
      <c r="CK32" s="66">
        <f t="shared" si="15"/>
        <v>671.38698750000003</v>
      </c>
      <c r="CL32" s="71">
        <f t="shared" si="16"/>
        <v>308.7682031633596</v>
      </c>
      <c r="CM32" s="72">
        <f t="shared" si="17"/>
        <v>109.16604513579858</v>
      </c>
      <c r="CN32" s="90"/>
      <c r="CO32" s="83">
        <v>180</v>
      </c>
      <c r="CP32" s="96"/>
      <c r="CQ32" s="101">
        <v>921.27290000000005</v>
      </c>
      <c r="CR32" s="30">
        <v>1015.078</v>
      </c>
      <c r="CS32" s="30">
        <v>479.86509999999998</v>
      </c>
      <c r="CT32" s="30">
        <v>804.10209999999995</v>
      </c>
      <c r="CU32" s="30">
        <v>1145.0920000000001</v>
      </c>
      <c r="CV32" s="30">
        <v>1438.7919999999999</v>
      </c>
      <c r="CW32" s="30">
        <v>619.19709999999998</v>
      </c>
      <c r="CX32" s="30">
        <v>905.59029999999996</v>
      </c>
      <c r="CY32" s="31">
        <v>441.28309999999999</v>
      </c>
      <c r="CZ32" s="66">
        <f t="shared" si="18"/>
        <v>863.36362222222226</v>
      </c>
      <c r="DA32" s="71">
        <f t="shared" si="19"/>
        <v>321.51882300396801</v>
      </c>
      <c r="DB32" s="72">
        <f t="shared" si="20"/>
        <v>107.17294100132267</v>
      </c>
      <c r="DD32" s="83">
        <v>180</v>
      </c>
      <c r="DE32" s="96"/>
      <c r="DF32" s="101">
        <v>671.02189999999996</v>
      </c>
      <c r="DG32" s="30">
        <v>826.66499999999996</v>
      </c>
      <c r="DH32" s="30">
        <v>442.96120000000002</v>
      </c>
      <c r="DI32" s="30">
        <v>802.80039999999997</v>
      </c>
      <c r="DJ32" s="30">
        <v>1043.5619999999999</v>
      </c>
      <c r="DK32" s="30">
        <v>1629.1020000000001</v>
      </c>
      <c r="DL32" s="30">
        <v>499.16550000000001</v>
      </c>
      <c r="DM32" s="30">
        <v>765.05650000000003</v>
      </c>
      <c r="DN32" s="31">
        <v>416.62189999999998</v>
      </c>
      <c r="DO32" s="66">
        <f t="shared" si="21"/>
        <v>788.55071111111113</v>
      </c>
      <c r="DP32" s="71">
        <f t="shared" si="22"/>
        <v>375.68020474463515</v>
      </c>
      <c r="DQ32" s="72">
        <f t="shared" si="23"/>
        <v>125.22673491487838</v>
      </c>
    </row>
    <row r="33" spans="3:121" x14ac:dyDescent="0.25">
      <c r="C33" s="83">
        <v>190</v>
      </c>
      <c r="D33" s="96"/>
      <c r="E33" s="101">
        <v>849.4819</v>
      </c>
      <c r="F33" s="30">
        <v>825.00900000000001</v>
      </c>
      <c r="G33" s="30">
        <v>493.3073</v>
      </c>
      <c r="H33" s="30">
        <v>888.6105</v>
      </c>
      <c r="I33" s="98" t="s">
        <v>10</v>
      </c>
      <c r="J33" s="30">
        <v>1190.9069999999999</v>
      </c>
      <c r="K33" s="30">
        <v>465.48970000000003</v>
      </c>
      <c r="L33" s="30">
        <v>660.66300000000001</v>
      </c>
      <c r="M33" s="31">
        <v>293.69229999999999</v>
      </c>
      <c r="N33" s="66">
        <f t="shared" si="0"/>
        <v>708.39508749999993</v>
      </c>
      <c r="O33" s="71">
        <f t="shared" si="1"/>
        <v>287.43251918679465</v>
      </c>
      <c r="P33" s="72">
        <f t="shared" si="2"/>
        <v>101.62274172525746</v>
      </c>
      <c r="R33" s="83">
        <v>190</v>
      </c>
      <c r="S33" s="96"/>
      <c r="T33" s="101">
        <v>712.2971</v>
      </c>
      <c r="U33" s="30">
        <v>712.07090000000005</v>
      </c>
      <c r="V33" s="30">
        <v>482.88029999999998</v>
      </c>
      <c r="W33" s="30">
        <v>564.4538</v>
      </c>
      <c r="X33" s="98" t="s">
        <v>10</v>
      </c>
      <c r="Y33" s="30">
        <v>1315.039</v>
      </c>
      <c r="Z33" s="30">
        <v>524.82550000000003</v>
      </c>
      <c r="AA33" s="30">
        <v>610.37220000000002</v>
      </c>
      <c r="AB33" s="31">
        <v>332.61810000000003</v>
      </c>
      <c r="AC33" s="66">
        <f t="shared" si="3"/>
        <v>656.81961249999995</v>
      </c>
      <c r="AD33" s="71">
        <f t="shared" si="4"/>
        <v>293.46598118551748</v>
      </c>
      <c r="AE33" s="72">
        <f t="shared" si="5"/>
        <v>103.75589267192159</v>
      </c>
      <c r="AF33" s="90"/>
      <c r="AG33" s="83">
        <v>190</v>
      </c>
      <c r="AH33" s="96"/>
      <c r="AI33" s="101">
        <v>883.8646</v>
      </c>
      <c r="AJ33" s="30">
        <v>687.15179999999998</v>
      </c>
      <c r="AK33" s="30">
        <v>482.88029999999998</v>
      </c>
      <c r="AL33" s="98" t="s">
        <v>10</v>
      </c>
      <c r="AM33" s="98" t="s">
        <v>10</v>
      </c>
      <c r="AN33" s="30">
        <v>1601.482</v>
      </c>
      <c r="AO33" s="30">
        <v>417.16390000000001</v>
      </c>
      <c r="AP33" s="30">
        <v>661.10820000000001</v>
      </c>
      <c r="AQ33" s="31">
        <v>454.0616</v>
      </c>
      <c r="AR33" s="66">
        <f t="shared" si="6"/>
        <v>741.1017714285714</v>
      </c>
      <c r="AS33" s="71">
        <f t="shared" si="7"/>
        <v>413.10835275416031</v>
      </c>
      <c r="AT33" s="72">
        <f t="shared" si="8"/>
        <v>156.14028084443615</v>
      </c>
      <c r="AV33" s="83">
        <v>190</v>
      </c>
      <c r="AW33" s="96"/>
      <c r="AX33" s="101">
        <v>622.9973</v>
      </c>
      <c r="AY33" s="30">
        <v>544.60760000000005</v>
      </c>
      <c r="AZ33" s="30">
        <v>466.85750000000002</v>
      </c>
      <c r="BA33" s="98" t="s">
        <v>10</v>
      </c>
      <c r="BB33" s="98" t="s">
        <v>10</v>
      </c>
      <c r="BC33" s="30">
        <v>1041.173</v>
      </c>
      <c r="BD33" s="30">
        <v>561.37609999999995</v>
      </c>
      <c r="BE33" s="30">
        <v>450.54610000000002</v>
      </c>
      <c r="BF33" s="31">
        <v>278.67180000000002</v>
      </c>
      <c r="BG33" s="66">
        <f t="shared" si="9"/>
        <v>566.60419999999999</v>
      </c>
      <c r="BH33" s="71">
        <f t="shared" si="10"/>
        <v>236.37218703014383</v>
      </c>
      <c r="BI33" s="72">
        <f t="shared" si="11"/>
        <v>89.340289104886807</v>
      </c>
      <c r="BK33" s="83">
        <v>190</v>
      </c>
      <c r="BL33" s="96"/>
      <c r="BM33" s="101">
        <v>993.60170000000005</v>
      </c>
      <c r="BN33" s="30">
        <v>731.65700000000004</v>
      </c>
      <c r="BO33" s="30">
        <v>552.14340000000004</v>
      </c>
      <c r="BP33" s="30">
        <v>736.72919999999999</v>
      </c>
      <c r="BQ33" s="98" t="s">
        <v>10</v>
      </c>
      <c r="BR33" s="30">
        <v>1200.173</v>
      </c>
      <c r="BS33" s="30">
        <v>431.88760000000002</v>
      </c>
      <c r="BT33" s="30">
        <v>701.37459999999999</v>
      </c>
      <c r="BU33" s="31">
        <v>469.99459999999999</v>
      </c>
      <c r="BV33" s="66">
        <f t="shared" si="12"/>
        <v>727.19513749999999</v>
      </c>
      <c r="BW33" s="71">
        <f t="shared" si="13"/>
        <v>261.71407262671221</v>
      </c>
      <c r="BX33" s="72">
        <f t="shared" si="14"/>
        <v>92.529897743148396</v>
      </c>
      <c r="BZ33" s="83">
        <v>190</v>
      </c>
      <c r="CA33" s="96"/>
      <c r="CB33" s="101">
        <v>765.57240000000002</v>
      </c>
      <c r="CC33" s="30">
        <v>791.69749999999999</v>
      </c>
      <c r="CD33" s="30">
        <v>427.20030000000003</v>
      </c>
      <c r="CE33" s="30">
        <v>868.98130000000003</v>
      </c>
      <c r="CF33" s="98" t="s">
        <v>10</v>
      </c>
      <c r="CG33" s="30">
        <v>1315.211</v>
      </c>
      <c r="CH33" s="30">
        <v>480.21390000000002</v>
      </c>
      <c r="CI33" s="30">
        <v>701.37459999999999</v>
      </c>
      <c r="CJ33" s="31">
        <v>278.8288</v>
      </c>
      <c r="CK33" s="66">
        <f t="shared" si="15"/>
        <v>703.63497500000005</v>
      </c>
      <c r="CL33" s="71">
        <f t="shared" si="16"/>
        <v>320.65878535570994</v>
      </c>
      <c r="CM33" s="72">
        <f t="shared" si="17"/>
        <v>113.37000078603204</v>
      </c>
      <c r="CN33" s="90"/>
      <c r="CO33" s="83">
        <v>190</v>
      </c>
      <c r="CP33" s="96"/>
      <c r="CQ33" s="101">
        <v>957.92970000000003</v>
      </c>
      <c r="CR33" s="30">
        <v>1118.873</v>
      </c>
      <c r="CS33" s="30">
        <v>506.67020000000002</v>
      </c>
      <c r="CT33" s="30">
        <v>850.08119999999997</v>
      </c>
      <c r="CU33" s="30">
        <v>1151.806</v>
      </c>
      <c r="CV33" s="30">
        <v>1529.604</v>
      </c>
      <c r="CW33" s="30">
        <v>657.81140000000005</v>
      </c>
      <c r="CX33" s="30">
        <v>962.07799999999997</v>
      </c>
      <c r="CY33" s="31">
        <v>455.3476</v>
      </c>
      <c r="CZ33" s="66">
        <f t="shared" si="18"/>
        <v>910.02234444444434</v>
      </c>
      <c r="DA33" s="71">
        <f t="shared" si="19"/>
        <v>340.51241593934998</v>
      </c>
      <c r="DB33" s="72">
        <f t="shared" si="20"/>
        <v>113.50413864644999</v>
      </c>
      <c r="DD33" s="83">
        <v>190</v>
      </c>
      <c r="DE33" s="96"/>
      <c r="DF33" s="101">
        <v>710.78890000000001</v>
      </c>
      <c r="DG33" s="30">
        <v>885.75919999999996</v>
      </c>
      <c r="DH33" s="30">
        <v>470.67919999999998</v>
      </c>
      <c r="DI33" s="30">
        <v>879.08100000000002</v>
      </c>
      <c r="DJ33" s="30">
        <v>1081.4449999999999</v>
      </c>
      <c r="DK33" s="30">
        <v>1703.3019999999999</v>
      </c>
      <c r="DL33" s="30">
        <v>524.96280000000002</v>
      </c>
      <c r="DM33" s="30">
        <v>817.76639999999998</v>
      </c>
      <c r="DN33" s="31">
        <v>433.42430000000002</v>
      </c>
      <c r="DO33" s="66">
        <f t="shared" si="21"/>
        <v>834.13431111111106</v>
      </c>
      <c r="DP33" s="71">
        <f t="shared" si="22"/>
        <v>391.31789111898979</v>
      </c>
      <c r="DQ33" s="72">
        <f t="shared" si="23"/>
        <v>130.43929703966327</v>
      </c>
    </row>
    <row r="34" spans="3:121" x14ac:dyDescent="0.25">
      <c r="C34" s="83">
        <v>200</v>
      </c>
      <c r="D34" s="96"/>
      <c r="E34" s="101">
        <v>874.39</v>
      </c>
      <c r="F34" s="30">
        <v>841.00599999999997</v>
      </c>
      <c r="G34" s="30">
        <v>501.15929999999997</v>
      </c>
      <c r="H34" s="30">
        <v>952.68460000000005</v>
      </c>
      <c r="I34" s="98" t="s">
        <v>10</v>
      </c>
      <c r="J34" s="30">
        <v>1224.3599999999999</v>
      </c>
      <c r="K34" s="30">
        <v>495.5788</v>
      </c>
      <c r="L34" s="30">
        <v>732.35590000000002</v>
      </c>
      <c r="M34" s="31">
        <v>306.24040000000002</v>
      </c>
      <c r="N34" s="66">
        <f t="shared" si="0"/>
        <v>740.97187500000007</v>
      </c>
      <c r="O34" s="71">
        <f t="shared" si="1"/>
        <v>295.94572435014726</v>
      </c>
      <c r="P34" s="72">
        <f t="shared" si="2"/>
        <v>104.63261427557694</v>
      </c>
      <c r="R34" s="83">
        <v>200</v>
      </c>
      <c r="S34" s="96"/>
      <c r="T34" s="101">
        <v>748.375</v>
      </c>
      <c r="U34" s="30">
        <v>761.31700000000001</v>
      </c>
      <c r="V34" s="30">
        <v>516.83150000000001</v>
      </c>
      <c r="W34" s="30">
        <v>602.81669999999997</v>
      </c>
      <c r="X34" s="98" t="s">
        <v>10</v>
      </c>
      <c r="Y34" s="30">
        <v>1353.058</v>
      </c>
      <c r="Z34" s="30">
        <v>557.76049999999998</v>
      </c>
      <c r="AA34" s="30">
        <v>628.05510000000004</v>
      </c>
      <c r="AB34" s="31">
        <v>357.64069999999998</v>
      </c>
      <c r="AC34" s="66">
        <f t="shared" si="3"/>
        <v>690.73181249999993</v>
      </c>
      <c r="AD34" s="71">
        <f t="shared" si="4"/>
        <v>297.01149558455296</v>
      </c>
      <c r="AE34" s="72">
        <f t="shared" si="5"/>
        <v>105.00942130909785</v>
      </c>
      <c r="AF34" s="90"/>
      <c r="AG34" s="83">
        <v>200</v>
      </c>
      <c r="AH34" s="96"/>
      <c r="AI34" s="101">
        <v>940.55250000000001</v>
      </c>
      <c r="AJ34" s="30">
        <v>713.37030000000004</v>
      </c>
      <c r="AK34" s="30">
        <v>516.83150000000001</v>
      </c>
      <c r="AL34" s="98" t="s">
        <v>10</v>
      </c>
      <c r="AM34" s="98" t="s">
        <v>10</v>
      </c>
      <c r="AN34" s="30">
        <v>1596.5239999999999</v>
      </c>
      <c r="AO34" s="30">
        <v>441.73110000000003</v>
      </c>
      <c r="AP34" s="30">
        <v>690.22090000000003</v>
      </c>
      <c r="AQ34" s="31">
        <v>466.58569999999997</v>
      </c>
      <c r="AR34" s="66">
        <f t="shared" si="6"/>
        <v>766.54514285714288</v>
      </c>
      <c r="AS34" s="71">
        <f t="shared" si="7"/>
        <v>405.30506017689066</v>
      </c>
      <c r="AT34" s="72">
        <f t="shared" si="8"/>
        <v>153.19091347773161</v>
      </c>
      <c r="AV34" s="83">
        <v>200</v>
      </c>
      <c r="AW34" s="96"/>
      <c r="AX34" s="101">
        <v>616.053</v>
      </c>
      <c r="AY34" s="30">
        <v>582.29549999999995</v>
      </c>
      <c r="AZ34" s="30">
        <v>483.22449999999998</v>
      </c>
      <c r="BA34" s="98" t="s">
        <v>10</v>
      </c>
      <c r="BB34" s="98" t="s">
        <v>10</v>
      </c>
      <c r="BC34" s="30">
        <v>1097.9939999999999</v>
      </c>
      <c r="BD34" s="30">
        <v>580.20270000000005</v>
      </c>
      <c r="BE34" s="30">
        <v>469.31700000000001</v>
      </c>
      <c r="BF34" s="31">
        <v>285.8605</v>
      </c>
      <c r="BG34" s="66">
        <f t="shared" si="9"/>
        <v>587.8495999999999</v>
      </c>
      <c r="BH34" s="71">
        <f t="shared" si="10"/>
        <v>250.77409125243932</v>
      </c>
      <c r="BI34" s="72">
        <f t="shared" si="11"/>
        <v>94.783697244596084</v>
      </c>
      <c r="BK34" s="83">
        <v>200</v>
      </c>
      <c r="BL34" s="96"/>
      <c r="BM34" s="101">
        <v>999.61080000000004</v>
      </c>
      <c r="BN34" s="30">
        <v>778.76440000000002</v>
      </c>
      <c r="BO34" s="30">
        <v>603.80589999999995</v>
      </c>
      <c r="BP34" s="30">
        <v>778.99379999999996</v>
      </c>
      <c r="BQ34" s="98" t="s">
        <v>10</v>
      </c>
      <c r="BR34" s="30">
        <v>1254.2529999999999</v>
      </c>
      <c r="BS34" s="30">
        <v>454.06650000000002</v>
      </c>
      <c r="BT34" s="30">
        <v>754.88009999999997</v>
      </c>
      <c r="BU34" s="31">
        <v>461.94810000000001</v>
      </c>
      <c r="BV34" s="66">
        <f t="shared" si="12"/>
        <v>760.79032499999994</v>
      </c>
      <c r="BW34" s="71">
        <f t="shared" si="13"/>
        <v>269.72480300411911</v>
      </c>
      <c r="BX34" s="72">
        <f t="shared" si="14"/>
        <v>95.362118629209135</v>
      </c>
      <c r="BZ34" s="83">
        <v>200</v>
      </c>
      <c r="CA34" s="96"/>
      <c r="CB34" s="101">
        <v>825.42139999999995</v>
      </c>
      <c r="CC34" s="30">
        <v>836.67550000000006</v>
      </c>
      <c r="CD34" s="30">
        <v>452.51710000000003</v>
      </c>
      <c r="CE34" s="30">
        <v>926.27620000000002</v>
      </c>
      <c r="CF34" s="98" t="s">
        <v>10</v>
      </c>
      <c r="CG34" s="30">
        <v>1370.7639999999999</v>
      </c>
      <c r="CH34" s="30">
        <v>514.06320000000005</v>
      </c>
      <c r="CI34" s="30">
        <v>754.88009999999997</v>
      </c>
      <c r="CJ34" s="31">
        <v>297.86020000000002</v>
      </c>
      <c r="CK34" s="66">
        <f t="shared" si="15"/>
        <v>747.30721249999999</v>
      </c>
      <c r="CL34" s="71">
        <f t="shared" si="16"/>
        <v>333.41966839987714</v>
      </c>
      <c r="CM34" s="72">
        <f t="shared" si="17"/>
        <v>117.88165425326157</v>
      </c>
      <c r="CN34" s="90"/>
      <c r="CO34" s="83">
        <v>200</v>
      </c>
      <c r="CP34" s="96"/>
      <c r="CQ34" s="101">
        <v>997.40800000000002</v>
      </c>
      <c r="CR34" s="30">
        <v>1183.4949999999999</v>
      </c>
      <c r="CS34" s="30">
        <v>523.96510000000001</v>
      </c>
      <c r="CT34" s="30">
        <v>882.41499999999996</v>
      </c>
      <c r="CU34" s="30">
        <v>1223.0809999999999</v>
      </c>
      <c r="CV34" s="30">
        <v>1612.3219999999999</v>
      </c>
      <c r="CW34" s="30">
        <v>682.38350000000003</v>
      </c>
      <c r="CX34" s="30">
        <v>1121.441</v>
      </c>
      <c r="CY34" s="31">
        <v>466.3073</v>
      </c>
      <c r="CZ34" s="66">
        <f t="shared" si="18"/>
        <v>965.86865555555551</v>
      </c>
      <c r="DA34" s="71">
        <f t="shared" si="19"/>
        <v>368.91521273547426</v>
      </c>
      <c r="DB34" s="72">
        <f t="shared" si="20"/>
        <v>122.97173757849141</v>
      </c>
      <c r="DD34" s="83">
        <v>200</v>
      </c>
      <c r="DE34" s="96"/>
      <c r="DF34" s="101">
        <v>756.11890000000005</v>
      </c>
      <c r="DG34" s="30">
        <v>938.14739999999995</v>
      </c>
      <c r="DH34" s="30">
        <v>501.93520000000001</v>
      </c>
      <c r="DI34" s="30">
        <v>957.86599999999999</v>
      </c>
      <c r="DJ34" s="30">
        <v>1082.75</v>
      </c>
      <c r="DK34" s="30">
        <v>1771.181</v>
      </c>
      <c r="DL34" s="30">
        <v>562.15160000000003</v>
      </c>
      <c r="DM34" s="30">
        <v>964.81380000000001</v>
      </c>
      <c r="DN34" s="31">
        <v>442.22280000000001</v>
      </c>
      <c r="DO34" s="66">
        <f t="shared" si="21"/>
        <v>886.35407777777777</v>
      </c>
      <c r="DP34" s="71">
        <f t="shared" si="22"/>
        <v>403.50672011646782</v>
      </c>
      <c r="DQ34" s="72">
        <f t="shared" si="23"/>
        <v>134.50224003882261</v>
      </c>
    </row>
    <row r="35" spans="3:121" x14ac:dyDescent="0.25">
      <c r="C35" s="83">
        <v>210</v>
      </c>
      <c r="D35" s="96"/>
      <c r="E35" s="101">
        <v>896.89390000000003</v>
      </c>
      <c r="F35" s="30">
        <v>863.88459999999998</v>
      </c>
      <c r="G35" s="30">
        <v>542.99149999999997</v>
      </c>
      <c r="H35" s="30">
        <v>1010.9109999999999</v>
      </c>
      <c r="I35" s="98" t="s">
        <v>10</v>
      </c>
      <c r="J35" s="30">
        <v>1258.7159999999999</v>
      </c>
      <c r="K35" s="30">
        <v>522.64750000000004</v>
      </c>
      <c r="L35" s="30">
        <v>795.67600000000004</v>
      </c>
      <c r="M35" s="31">
        <v>324.00110000000001</v>
      </c>
      <c r="N35" s="66">
        <f t="shared" si="0"/>
        <v>776.9652000000001</v>
      </c>
      <c r="O35" s="71">
        <f t="shared" si="1"/>
        <v>300.87968657843413</v>
      </c>
      <c r="P35" s="72">
        <f t="shared" si="2"/>
        <v>106.37703335044691</v>
      </c>
      <c r="R35" s="83">
        <v>210</v>
      </c>
      <c r="S35" s="96"/>
      <c r="T35" s="101">
        <v>783.65729999999996</v>
      </c>
      <c r="U35" s="30">
        <v>810.41489999999999</v>
      </c>
      <c r="V35" s="30">
        <v>559.70870000000002</v>
      </c>
      <c r="W35" s="30">
        <v>632.47270000000003</v>
      </c>
      <c r="X35" s="98" t="s">
        <v>10</v>
      </c>
      <c r="Y35" s="30">
        <v>1374.5</v>
      </c>
      <c r="Z35" s="30">
        <v>581.24800000000005</v>
      </c>
      <c r="AA35" s="30">
        <v>636.99260000000004</v>
      </c>
      <c r="AB35" s="31">
        <v>383</v>
      </c>
      <c r="AC35" s="66">
        <f t="shared" si="3"/>
        <v>720.2492749999999</v>
      </c>
      <c r="AD35" s="71">
        <f t="shared" si="4"/>
        <v>296.08457622318377</v>
      </c>
      <c r="AE35" s="72">
        <f t="shared" si="5"/>
        <v>104.68170582607922</v>
      </c>
      <c r="AF35" s="90"/>
      <c r="AG35" s="83">
        <v>210</v>
      </c>
      <c r="AH35" s="96"/>
      <c r="AI35" s="101">
        <v>995.73329999999999</v>
      </c>
      <c r="AJ35" s="30">
        <v>735.3152</v>
      </c>
      <c r="AK35" s="30">
        <v>559.70870000000002</v>
      </c>
      <c r="AL35" s="98" t="s">
        <v>10</v>
      </c>
      <c r="AM35" s="98" t="s">
        <v>10</v>
      </c>
      <c r="AN35" s="30">
        <v>1607.364</v>
      </c>
      <c r="AO35" s="30">
        <v>477.53750000000002</v>
      </c>
      <c r="AP35" s="30">
        <v>712.16980000000001</v>
      </c>
      <c r="AQ35" s="31">
        <v>470.63029999999998</v>
      </c>
      <c r="AR35" s="66">
        <f t="shared" si="6"/>
        <v>794.06554285714276</v>
      </c>
      <c r="AS35" s="71">
        <f t="shared" si="7"/>
        <v>402.49353373210391</v>
      </c>
      <c r="AT35" s="72">
        <f t="shared" si="8"/>
        <v>152.12825636667628</v>
      </c>
      <c r="AV35" s="83">
        <v>210</v>
      </c>
      <c r="AW35" s="96"/>
      <c r="AX35" s="101">
        <v>600.44569999999999</v>
      </c>
      <c r="AY35" s="30">
        <v>630.45129999999995</v>
      </c>
      <c r="AZ35" s="30">
        <v>500.86090000000002</v>
      </c>
      <c r="BA35" s="98" t="s">
        <v>10</v>
      </c>
      <c r="BB35" s="98" t="s">
        <v>10</v>
      </c>
      <c r="BC35" s="30">
        <v>1158.846</v>
      </c>
      <c r="BD35" s="30">
        <v>595.5883</v>
      </c>
      <c r="BE35" s="30">
        <v>495.05220000000003</v>
      </c>
      <c r="BF35" s="31">
        <v>293.40949999999998</v>
      </c>
      <c r="BG35" s="66">
        <f t="shared" si="9"/>
        <v>610.66484285714284</v>
      </c>
      <c r="BH35" s="71">
        <f t="shared" si="10"/>
        <v>266.86449732176732</v>
      </c>
      <c r="BI35" s="72">
        <f t="shared" si="11"/>
        <v>100.86529909509412</v>
      </c>
      <c r="BK35" s="83">
        <v>210</v>
      </c>
      <c r="BL35" s="96"/>
      <c r="BM35" s="101">
        <v>1027.6120000000001</v>
      </c>
      <c r="BN35" s="30">
        <v>819.1241</v>
      </c>
      <c r="BO35" s="30">
        <v>647.13400000000001</v>
      </c>
      <c r="BP35" s="30">
        <v>814.94420000000002</v>
      </c>
      <c r="BQ35" s="98" t="s">
        <v>10</v>
      </c>
      <c r="BR35" s="30">
        <v>1273.9280000000001</v>
      </c>
      <c r="BS35" s="30">
        <v>483.41520000000003</v>
      </c>
      <c r="BT35" s="30">
        <v>792.09119999999996</v>
      </c>
      <c r="BU35" s="31">
        <v>453.32369999999997</v>
      </c>
      <c r="BV35" s="66">
        <f t="shared" si="12"/>
        <v>788.94655</v>
      </c>
      <c r="BW35" s="71">
        <f t="shared" si="13"/>
        <v>272.51934600616653</v>
      </c>
      <c r="BX35" s="72">
        <f t="shared" si="14"/>
        <v>96.350138782741709</v>
      </c>
      <c r="BZ35" s="83">
        <v>210</v>
      </c>
      <c r="CA35" s="96"/>
      <c r="CB35" s="101">
        <v>902.88440000000003</v>
      </c>
      <c r="CC35" s="30">
        <v>872.41970000000003</v>
      </c>
      <c r="CD35" s="30">
        <v>475.72949999999997</v>
      </c>
      <c r="CE35" s="30">
        <v>982.34379999999999</v>
      </c>
      <c r="CF35" s="98" t="s">
        <v>10</v>
      </c>
      <c r="CG35" s="30">
        <v>1429.0319999999999</v>
      </c>
      <c r="CH35" s="30">
        <v>543.75519999999995</v>
      </c>
      <c r="CI35" s="30">
        <v>792.09119999999996</v>
      </c>
      <c r="CJ35" s="31">
        <v>377.78269999999998</v>
      </c>
      <c r="CK35" s="66">
        <f t="shared" si="15"/>
        <v>797.00481249999996</v>
      </c>
      <c r="CL35" s="71">
        <f t="shared" si="16"/>
        <v>336.75580686108651</v>
      </c>
      <c r="CM35" s="72">
        <f t="shared" si="17"/>
        <v>119.06115731771077</v>
      </c>
      <c r="CN35" s="90"/>
      <c r="CO35" s="83">
        <v>210</v>
      </c>
      <c r="CP35" s="96"/>
      <c r="CQ35" s="101">
        <v>1030.415</v>
      </c>
      <c r="CR35" s="30">
        <v>1236.8140000000001</v>
      </c>
      <c r="CS35" s="30">
        <v>556.6096</v>
      </c>
      <c r="CT35" s="30">
        <v>899.39049999999997</v>
      </c>
      <c r="CU35" s="30">
        <v>1246.4390000000001</v>
      </c>
      <c r="CV35" s="30">
        <v>1723.4870000000001</v>
      </c>
      <c r="CW35" s="30">
        <v>713.72720000000004</v>
      </c>
      <c r="CX35" s="30">
        <v>1252.683</v>
      </c>
      <c r="CY35" s="31">
        <v>478.95190000000002</v>
      </c>
      <c r="CZ35" s="66">
        <f t="shared" si="18"/>
        <v>1015.3908</v>
      </c>
      <c r="DA35" s="71">
        <f t="shared" si="19"/>
        <v>397.34256748964401</v>
      </c>
      <c r="DB35" s="72">
        <f t="shared" si="20"/>
        <v>132.447522496548</v>
      </c>
      <c r="DD35" s="83">
        <v>210</v>
      </c>
      <c r="DE35" s="96"/>
      <c r="DF35" s="101">
        <v>784.87710000000004</v>
      </c>
      <c r="DG35" s="30">
        <v>1002.337</v>
      </c>
      <c r="DH35" s="30">
        <v>535.49950000000001</v>
      </c>
      <c r="DI35" s="30">
        <v>1026.0650000000001</v>
      </c>
      <c r="DJ35" s="30">
        <v>1078.0139999999999</v>
      </c>
      <c r="DK35" s="30">
        <v>1871.7919999999999</v>
      </c>
      <c r="DL35" s="30">
        <v>589.88419999999996</v>
      </c>
      <c r="DM35" s="30">
        <v>1025.6179999999999</v>
      </c>
      <c r="DN35" s="31">
        <v>440.88979999999998</v>
      </c>
      <c r="DO35" s="66">
        <f t="shared" si="21"/>
        <v>928.33073333333357</v>
      </c>
      <c r="DP35" s="71">
        <f t="shared" si="22"/>
        <v>427.79346811216874</v>
      </c>
      <c r="DQ35" s="72">
        <f t="shared" si="23"/>
        <v>142.59782270405626</v>
      </c>
    </row>
    <row r="36" spans="3:121" x14ac:dyDescent="0.25">
      <c r="C36" s="83">
        <v>220</v>
      </c>
      <c r="D36" s="96"/>
      <c r="E36" s="101">
        <v>917.12099999999998</v>
      </c>
      <c r="F36" s="30">
        <v>893.49099999999999</v>
      </c>
      <c r="G36" s="30">
        <v>585.89189999999996</v>
      </c>
      <c r="H36" s="30">
        <v>1045.67</v>
      </c>
      <c r="I36" s="98" t="s">
        <v>10</v>
      </c>
      <c r="J36" s="30">
        <v>1288.4639999999999</v>
      </c>
      <c r="K36" s="30">
        <v>540.31979999999999</v>
      </c>
      <c r="L36" s="30">
        <v>856.92049999999995</v>
      </c>
      <c r="M36" s="31">
        <v>344.03550000000001</v>
      </c>
      <c r="N36" s="66">
        <f t="shared" si="0"/>
        <v>808.98921250000001</v>
      </c>
      <c r="O36" s="71">
        <f t="shared" si="1"/>
        <v>303.59322637963845</v>
      </c>
      <c r="P36" s="72">
        <f t="shared" si="2"/>
        <v>107.33641454767249</v>
      </c>
      <c r="R36" s="83">
        <v>220</v>
      </c>
      <c r="S36" s="96"/>
      <c r="T36" s="101">
        <v>820.29909999999995</v>
      </c>
      <c r="U36" s="30">
        <v>846.99379999999996</v>
      </c>
      <c r="V36" s="30">
        <v>596.18380000000002</v>
      </c>
      <c r="W36" s="30">
        <v>651.99649999999997</v>
      </c>
      <c r="X36" s="98" t="s">
        <v>10</v>
      </c>
      <c r="Y36" s="30">
        <v>1375.1210000000001</v>
      </c>
      <c r="Z36" s="30">
        <v>603.9067</v>
      </c>
      <c r="AA36" s="30">
        <v>643.04179999999997</v>
      </c>
      <c r="AB36" s="31">
        <v>404.66550000000001</v>
      </c>
      <c r="AC36" s="66">
        <f t="shared" si="3"/>
        <v>742.77602500000012</v>
      </c>
      <c r="AD36" s="71">
        <f t="shared" si="4"/>
        <v>290.3229418519299</v>
      </c>
      <c r="AE36" s="72">
        <f t="shared" si="5"/>
        <v>102.64466045876367</v>
      </c>
      <c r="AF36" s="90"/>
      <c r="AG36" s="83">
        <v>220</v>
      </c>
      <c r="AH36" s="96"/>
      <c r="AI36" s="101">
        <v>1047.894</v>
      </c>
      <c r="AJ36" s="30">
        <v>747.36519999999996</v>
      </c>
      <c r="AK36" s="30">
        <v>596.18380000000002</v>
      </c>
      <c r="AL36" s="98" t="s">
        <v>10</v>
      </c>
      <c r="AM36" s="98" t="s">
        <v>10</v>
      </c>
      <c r="AN36" s="30">
        <v>1604.08</v>
      </c>
      <c r="AO36" s="30">
        <v>511.64679999999998</v>
      </c>
      <c r="AP36" s="30">
        <v>740.36239999999998</v>
      </c>
      <c r="AQ36" s="31">
        <v>452.74979999999999</v>
      </c>
      <c r="AR36" s="66">
        <f t="shared" si="6"/>
        <v>814.32599999999991</v>
      </c>
      <c r="AS36" s="71">
        <f t="shared" si="7"/>
        <v>399.61602819488292</v>
      </c>
      <c r="AT36" s="72">
        <f t="shared" si="8"/>
        <v>151.04066150271942</v>
      </c>
      <c r="AV36" s="83">
        <v>220</v>
      </c>
      <c r="AW36" s="96"/>
      <c r="AX36" s="101">
        <v>585.38279999999997</v>
      </c>
      <c r="AY36" s="30">
        <v>671.91800000000001</v>
      </c>
      <c r="AZ36" s="30">
        <v>514.39120000000003</v>
      </c>
      <c r="BA36" s="98" t="s">
        <v>10</v>
      </c>
      <c r="BB36" s="98" t="s">
        <v>10</v>
      </c>
      <c r="BC36" s="30">
        <v>1194.0039999999999</v>
      </c>
      <c r="BD36" s="30">
        <v>609.92439999999999</v>
      </c>
      <c r="BE36" s="30">
        <v>527.65970000000004</v>
      </c>
      <c r="BF36" s="31">
        <v>296.42910000000001</v>
      </c>
      <c r="BG36" s="66">
        <f t="shared" si="9"/>
        <v>628.5298857142858</v>
      </c>
      <c r="BH36" s="71">
        <f t="shared" si="10"/>
        <v>276.08715511212756</v>
      </c>
      <c r="BI36" s="72">
        <f t="shared" si="11"/>
        <v>104.35113608657207</v>
      </c>
      <c r="BK36" s="83">
        <v>220</v>
      </c>
      <c r="BL36" s="96"/>
      <c r="BM36" s="101">
        <v>1070.0940000000001</v>
      </c>
      <c r="BN36" s="30">
        <v>868.53809999999999</v>
      </c>
      <c r="BO36" s="30">
        <v>676.1721</v>
      </c>
      <c r="BP36" s="30">
        <v>845.54409999999996</v>
      </c>
      <c r="BQ36" s="98" t="s">
        <v>10</v>
      </c>
      <c r="BR36" s="30">
        <v>1269.1610000000001</v>
      </c>
      <c r="BS36" s="30">
        <v>509.95260000000002</v>
      </c>
      <c r="BT36" s="30">
        <v>848.78970000000004</v>
      </c>
      <c r="BU36" s="31">
        <v>440.12509999999997</v>
      </c>
      <c r="BV36" s="66">
        <f t="shared" si="12"/>
        <v>816.04708749999998</v>
      </c>
      <c r="BW36" s="71">
        <f t="shared" si="13"/>
        <v>274.93523870094742</v>
      </c>
      <c r="BX36" s="72">
        <f t="shared" si="14"/>
        <v>97.204285836291021</v>
      </c>
      <c r="BZ36" s="83">
        <v>220</v>
      </c>
      <c r="CA36" s="96"/>
      <c r="CB36" s="101">
        <v>981.21609999999998</v>
      </c>
      <c r="CC36" s="30">
        <v>910.61080000000004</v>
      </c>
      <c r="CD36" s="30">
        <v>493.3664</v>
      </c>
      <c r="CE36" s="30">
        <v>1034.2829999999999</v>
      </c>
      <c r="CF36" s="98" t="s">
        <v>10</v>
      </c>
      <c r="CG36" s="30">
        <v>1523.2349999999999</v>
      </c>
      <c r="CH36" s="30">
        <v>572.8646</v>
      </c>
      <c r="CI36" s="30">
        <v>848.78970000000004</v>
      </c>
      <c r="CJ36" s="31">
        <v>405.51299999999998</v>
      </c>
      <c r="CK36" s="66">
        <f t="shared" si="15"/>
        <v>846.234825</v>
      </c>
      <c r="CL36" s="71">
        <f t="shared" si="16"/>
        <v>360.46502178729719</v>
      </c>
      <c r="CM36" s="72">
        <f t="shared" si="17"/>
        <v>127.44363064317722</v>
      </c>
      <c r="CN36" s="90"/>
      <c r="CO36" s="83">
        <v>220</v>
      </c>
      <c r="CP36" s="96"/>
      <c r="CQ36" s="101">
        <v>1065.425</v>
      </c>
      <c r="CR36" s="30">
        <v>1237</v>
      </c>
      <c r="CS36" s="30">
        <v>616.25379999999996</v>
      </c>
      <c r="CT36" s="30">
        <v>921.45709999999997</v>
      </c>
      <c r="CU36" s="30">
        <v>1331.393</v>
      </c>
      <c r="CV36" s="30">
        <v>1856.8810000000001</v>
      </c>
      <c r="CW36" s="30">
        <v>763.16719999999998</v>
      </c>
      <c r="CX36" s="30">
        <v>1372.4849999999999</v>
      </c>
      <c r="CY36" s="31">
        <v>489.23849999999999</v>
      </c>
      <c r="CZ36" s="66">
        <f t="shared" si="18"/>
        <v>1072.5889555555557</v>
      </c>
      <c r="DA36" s="71">
        <f t="shared" si="19"/>
        <v>428.11150481433015</v>
      </c>
      <c r="DB36" s="72">
        <f t="shared" si="20"/>
        <v>142.70383493811005</v>
      </c>
      <c r="DD36" s="83">
        <v>220</v>
      </c>
      <c r="DE36" s="96"/>
      <c r="DF36" s="101">
        <v>816.7482</v>
      </c>
      <c r="DG36" s="30">
        <v>1091.104</v>
      </c>
      <c r="DH36" s="30">
        <v>560.28430000000003</v>
      </c>
      <c r="DI36" s="30">
        <v>1071.9190000000001</v>
      </c>
      <c r="DJ36" s="30">
        <v>1126.153</v>
      </c>
      <c r="DK36" s="30">
        <v>1983.6769999999999</v>
      </c>
      <c r="DL36" s="30">
        <v>627.89120000000003</v>
      </c>
      <c r="DM36" s="30">
        <v>1091.3050000000001</v>
      </c>
      <c r="DN36" s="31">
        <v>424.16899999999998</v>
      </c>
      <c r="DO36" s="66">
        <f t="shared" si="21"/>
        <v>977.02785555555556</v>
      </c>
      <c r="DP36" s="71">
        <f t="shared" si="22"/>
        <v>460.64789264480271</v>
      </c>
      <c r="DQ36" s="72">
        <f t="shared" si="23"/>
        <v>153.54929754826756</v>
      </c>
    </row>
    <row r="37" spans="3:121" x14ac:dyDescent="0.25">
      <c r="C37" s="83">
        <v>230</v>
      </c>
      <c r="D37" s="96"/>
      <c r="E37" s="101">
        <v>934.13059999999996</v>
      </c>
      <c r="F37" s="30">
        <v>912.88260000000002</v>
      </c>
      <c r="G37" s="30">
        <v>616.16039999999998</v>
      </c>
      <c r="H37" s="30">
        <v>1062.5630000000001</v>
      </c>
      <c r="I37" s="98" t="s">
        <v>10</v>
      </c>
      <c r="J37" s="30">
        <v>1312.9760000000001</v>
      </c>
      <c r="K37" s="30">
        <v>544.88509999999997</v>
      </c>
      <c r="L37" s="30">
        <v>915.55939999999998</v>
      </c>
      <c r="M37" s="31">
        <v>361.00959999999998</v>
      </c>
      <c r="N37" s="66">
        <f t="shared" si="0"/>
        <v>832.52083750000008</v>
      </c>
      <c r="O37" s="71">
        <f t="shared" si="1"/>
        <v>306.8977313981224</v>
      </c>
      <c r="P37" s="72">
        <f t="shared" si="2"/>
        <v>108.50473350118997</v>
      </c>
      <c r="R37" s="83">
        <v>230</v>
      </c>
      <c r="S37" s="96"/>
      <c r="T37" s="101">
        <v>855.76310000000001</v>
      </c>
      <c r="U37" s="30">
        <v>881.30949999999996</v>
      </c>
      <c r="V37" s="30">
        <v>616.38070000000005</v>
      </c>
      <c r="W37" s="30">
        <v>662.49300000000005</v>
      </c>
      <c r="X37" s="98" t="s">
        <v>10</v>
      </c>
      <c r="Y37" s="30">
        <v>1366.067</v>
      </c>
      <c r="Z37" s="30">
        <v>614.24540000000002</v>
      </c>
      <c r="AA37" s="30">
        <v>651.27679999999998</v>
      </c>
      <c r="AB37" s="31">
        <v>418.33269999999999</v>
      </c>
      <c r="AC37" s="66">
        <f t="shared" si="3"/>
        <v>758.23352499999999</v>
      </c>
      <c r="AD37" s="71">
        <f t="shared" si="4"/>
        <v>285.63578483287188</v>
      </c>
      <c r="AE37" s="72">
        <f t="shared" si="5"/>
        <v>100.98750020243264</v>
      </c>
      <c r="AF37" s="90"/>
      <c r="AG37" s="83">
        <v>230</v>
      </c>
      <c r="AH37" s="96"/>
      <c r="AI37" s="101">
        <v>1088.9390000000001</v>
      </c>
      <c r="AJ37" s="30">
        <v>754.07489999999996</v>
      </c>
      <c r="AK37" s="30">
        <v>616.38070000000005</v>
      </c>
      <c r="AL37" s="98" t="s">
        <v>10</v>
      </c>
      <c r="AM37" s="98" t="s">
        <v>10</v>
      </c>
      <c r="AN37" s="30">
        <v>1598.5519999999999</v>
      </c>
      <c r="AO37" s="30">
        <v>537.08230000000003</v>
      </c>
      <c r="AP37" s="30">
        <v>765.87379999999996</v>
      </c>
      <c r="AQ37" s="31">
        <v>422.7824</v>
      </c>
      <c r="AR37" s="66">
        <f t="shared" si="6"/>
        <v>826.24072857142869</v>
      </c>
      <c r="AS37" s="71">
        <f t="shared" si="7"/>
        <v>400.99035856349309</v>
      </c>
      <c r="AT37" s="72">
        <f t="shared" si="8"/>
        <v>151.56010955623174</v>
      </c>
      <c r="AV37" s="83">
        <v>230</v>
      </c>
      <c r="AW37" s="96"/>
      <c r="AX37" s="101">
        <v>574.96529999999996</v>
      </c>
      <c r="AY37" s="30">
        <v>695.18870000000004</v>
      </c>
      <c r="AZ37" s="30">
        <v>519.59540000000004</v>
      </c>
      <c r="BA37" s="98" t="s">
        <v>10</v>
      </c>
      <c r="BB37" s="98" t="s">
        <v>10</v>
      </c>
      <c r="BC37" s="30">
        <v>1203.2670000000001</v>
      </c>
      <c r="BD37" s="30">
        <v>621.01170000000002</v>
      </c>
      <c r="BE37" s="30">
        <v>544.53819999999996</v>
      </c>
      <c r="BF37" s="31">
        <v>296.13260000000002</v>
      </c>
      <c r="BG37" s="66">
        <f t="shared" si="9"/>
        <v>636.38555714285724</v>
      </c>
      <c r="BH37" s="71">
        <f t="shared" si="10"/>
        <v>278.88741336504023</v>
      </c>
      <c r="BI37" s="72">
        <f t="shared" si="11"/>
        <v>105.40953422142394</v>
      </c>
      <c r="BK37" s="83">
        <v>230</v>
      </c>
      <c r="BL37" s="96"/>
      <c r="BM37" s="101">
        <v>1116.797</v>
      </c>
      <c r="BN37" s="30">
        <v>903.8886</v>
      </c>
      <c r="BO37" s="30">
        <v>699.60260000000005</v>
      </c>
      <c r="BP37" s="30">
        <v>866.02080000000001</v>
      </c>
      <c r="BQ37" s="98" t="s">
        <v>10</v>
      </c>
      <c r="BR37" s="30">
        <v>1357.4960000000001</v>
      </c>
      <c r="BS37" s="30">
        <v>529.00189999999998</v>
      </c>
      <c r="BT37" s="30">
        <v>963.61</v>
      </c>
      <c r="BU37" s="31">
        <v>428.61090000000002</v>
      </c>
      <c r="BV37" s="66">
        <f t="shared" si="12"/>
        <v>858.12847499999998</v>
      </c>
      <c r="BW37" s="71">
        <f t="shared" si="13"/>
        <v>304.13814141654575</v>
      </c>
      <c r="BX37" s="72">
        <f t="shared" si="14"/>
        <v>107.52907110655633</v>
      </c>
      <c r="BZ37" s="83">
        <v>230</v>
      </c>
      <c r="CA37" s="96"/>
      <c r="CB37" s="101">
        <v>1041.03</v>
      </c>
      <c r="CC37" s="30">
        <v>935.93020000000001</v>
      </c>
      <c r="CD37" s="30">
        <v>502.79669999999999</v>
      </c>
      <c r="CE37" s="30">
        <v>1072.7660000000001</v>
      </c>
      <c r="CF37" s="98" t="s">
        <v>10</v>
      </c>
      <c r="CG37" s="30">
        <v>1638.2460000000001</v>
      </c>
      <c r="CH37" s="30">
        <v>592.6078</v>
      </c>
      <c r="CI37" s="30">
        <v>963.61</v>
      </c>
      <c r="CJ37" s="31">
        <v>417.1397</v>
      </c>
      <c r="CK37" s="66">
        <f t="shared" si="15"/>
        <v>895.5157999999999</v>
      </c>
      <c r="CL37" s="71">
        <f t="shared" si="16"/>
        <v>393.76126752399858</v>
      </c>
      <c r="CM37" s="72">
        <f t="shared" si="17"/>
        <v>139.21563121741482</v>
      </c>
      <c r="CN37" s="90"/>
      <c r="CO37" s="83">
        <v>230</v>
      </c>
      <c r="CP37" s="96"/>
      <c r="CQ37" s="101">
        <v>1147.559</v>
      </c>
      <c r="CR37" s="30">
        <v>1237</v>
      </c>
      <c r="CS37" s="30">
        <v>652.74279999999999</v>
      </c>
      <c r="CT37" s="30">
        <v>945.6739</v>
      </c>
      <c r="CU37" s="30">
        <v>1384.903</v>
      </c>
      <c r="CV37" s="30">
        <v>1958.098</v>
      </c>
      <c r="CW37" s="30">
        <v>804.32910000000004</v>
      </c>
      <c r="CX37" s="30">
        <v>1487.921</v>
      </c>
      <c r="CY37" s="31">
        <v>492.8956</v>
      </c>
      <c r="CZ37" s="66">
        <f t="shared" si="18"/>
        <v>1123.4580444444446</v>
      </c>
      <c r="DA37" s="71">
        <f t="shared" si="19"/>
        <v>456.05859283536728</v>
      </c>
      <c r="DB37" s="72">
        <f t="shared" si="20"/>
        <v>152.01953094512243</v>
      </c>
      <c r="DD37" s="83">
        <v>230</v>
      </c>
      <c r="DE37" s="96"/>
      <c r="DF37" s="101">
        <v>816.48360000000002</v>
      </c>
      <c r="DG37" s="30">
        <v>1171.4659999999999</v>
      </c>
      <c r="DH37" s="30">
        <v>575.76289999999995</v>
      </c>
      <c r="DI37" s="30">
        <v>1109.7639999999999</v>
      </c>
      <c r="DJ37" s="30">
        <v>1085.268</v>
      </c>
      <c r="DK37" s="30">
        <v>2024.1489999999999</v>
      </c>
      <c r="DL37" s="30">
        <v>654.27660000000003</v>
      </c>
      <c r="DM37" s="30">
        <v>1196.866</v>
      </c>
      <c r="DN37" s="31">
        <v>399.90120000000002</v>
      </c>
      <c r="DO37" s="66">
        <f t="shared" si="21"/>
        <v>1003.7708111111112</v>
      </c>
      <c r="DP37" s="71">
        <f t="shared" si="22"/>
        <v>478.21640065448474</v>
      </c>
      <c r="DQ37" s="72">
        <f t="shared" si="23"/>
        <v>159.40546688482826</v>
      </c>
    </row>
    <row r="38" spans="3:121" ht="14.4" thickBot="1" x14ac:dyDescent="0.3">
      <c r="C38" s="84">
        <v>240</v>
      </c>
      <c r="D38" s="97"/>
      <c r="E38" s="103">
        <v>941.74689999999998</v>
      </c>
      <c r="F38" s="36">
        <v>920.98739999999998</v>
      </c>
      <c r="G38" s="36">
        <v>633.03089999999997</v>
      </c>
      <c r="H38" s="36">
        <v>1064.9169999999999</v>
      </c>
      <c r="I38" s="99" t="s">
        <v>10</v>
      </c>
      <c r="J38" s="36">
        <v>1327.998</v>
      </c>
      <c r="K38" s="36">
        <v>544.89949999999999</v>
      </c>
      <c r="L38" s="36">
        <v>945.96320000000003</v>
      </c>
      <c r="M38" s="37">
        <v>370.24599999999998</v>
      </c>
      <c r="N38" s="67">
        <f t="shared" si="0"/>
        <v>843.72361250000006</v>
      </c>
      <c r="O38" s="73">
        <f t="shared" si="1"/>
        <v>308.76428987550338</v>
      </c>
      <c r="P38" s="74">
        <f t="shared" si="2"/>
        <v>109.16466157960865</v>
      </c>
      <c r="R38" s="84">
        <v>240</v>
      </c>
      <c r="S38" s="97"/>
      <c r="T38" s="103">
        <v>874.00490000000002</v>
      </c>
      <c r="U38" s="36">
        <v>904.9502</v>
      </c>
      <c r="V38" s="36">
        <v>623.23659999999995</v>
      </c>
      <c r="W38" s="36">
        <v>667.43489999999997</v>
      </c>
      <c r="X38" s="99" t="s">
        <v>10</v>
      </c>
      <c r="Y38" s="36">
        <v>1359.4749999999999</v>
      </c>
      <c r="Z38" s="36">
        <v>614.06370000000004</v>
      </c>
      <c r="AA38" s="36">
        <v>655.20000000000005</v>
      </c>
      <c r="AB38" s="37">
        <v>423.74709999999999</v>
      </c>
      <c r="AC38" s="67">
        <f t="shared" si="3"/>
        <v>765.26404999999988</v>
      </c>
      <c r="AD38" s="73">
        <f t="shared" si="4"/>
        <v>284.29744315304214</v>
      </c>
      <c r="AE38" s="74">
        <f t="shared" si="5"/>
        <v>100.51432496375655</v>
      </c>
      <c r="AF38" s="90"/>
      <c r="AG38" s="84">
        <v>240</v>
      </c>
      <c r="AH38" s="97"/>
      <c r="AI38" s="103">
        <v>1108.9570000000001</v>
      </c>
      <c r="AJ38" s="36">
        <v>754</v>
      </c>
      <c r="AK38" s="36">
        <v>623.23659999999995</v>
      </c>
      <c r="AL38" s="99" t="s">
        <v>10</v>
      </c>
      <c r="AM38" s="99" t="s">
        <v>10</v>
      </c>
      <c r="AN38" s="36">
        <v>1588.713</v>
      </c>
      <c r="AO38" s="36">
        <v>549.97379999999998</v>
      </c>
      <c r="AP38" s="36">
        <v>777.71230000000003</v>
      </c>
      <c r="AQ38" s="37">
        <v>407.8809</v>
      </c>
      <c r="AR38" s="67">
        <f t="shared" si="6"/>
        <v>830.06765714285723</v>
      </c>
      <c r="AS38" s="73">
        <f t="shared" si="7"/>
        <v>400.2754690205395</v>
      </c>
      <c r="AT38" s="74">
        <f t="shared" si="8"/>
        <v>151.28990670686946</v>
      </c>
      <c r="AV38" s="84">
        <v>240</v>
      </c>
      <c r="AW38" s="97"/>
      <c r="AX38" s="103">
        <v>571.41369999999995</v>
      </c>
      <c r="AY38" s="36">
        <v>703.25160000000005</v>
      </c>
      <c r="AZ38" s="36">
        <v>521.73630000000003</v>
      </c>
      <c r="BA38" s="99" t="s">
        <v>10</v>
      </c>
      <c r="BB38" s="99" t="s">
        <v>10</v>
      </c>
      <c r="BC38" s="36">
        <v>1199.098</v>
      </c>
      <c r="BD38" s="36">
        <v>623.74220000000003</v>
      </c>
      <c r="BE38" s="36">
        <v>552.77750000000003</v>
      </c>
      <c r="BF38" s="37">
        <v>292.3458</v>
      </c>
      <c r="BG38" s="67">
        <f t="shared" si="9"/>
        <v>637.76644285714281</v>
      </c>
      <c r="BH38" s="73">
        <f t="shared" si="10"/>
        <v>278.08341784858277</v>
      </c>
      <c r="BI38" s="74">
        <f t="shared" si="11"/>
        <v>105.10565247974431</v>
      </c>
      <c r="BK38" s="84">
        <v>240</v>
      </c>
      <c r="BL38" s="97"/>
      <c r="BM38" s="103">
        <v>1123.44</v>
      </c>
      <c r="BN38" s="36">
        <v>907.33579999999995</v>
      </c>
      <c r="BO38" s="36">
        <v>712.21360000000004</v>
      </c>
      <c r="BP38" s="36">
        <v>877.46630000000005</v>
      </c>
      <c r="BQ38" s="99" t="s">
        <v>10</v>
      </c>
      <c r="BR38" s="36">
        <v>1430.704</v>
      </c>
      <c r="BS38" s="36">
        <v>540.61829999999998</v>
      </c>
      <c r="BT38" s="36">
        <v>1004.1950000000001</v>
      </c>
      <c r="BU38" s="37">
        <v>422.22089999999997</v>
      </c>
      <c r="BV38" s="67">
        <f t="shared" si="12"/>
        <v>877.27423750000003</v>
      </c>
      <c r="BW38" s="73">
        <f t="shared" si="13"/>
        <v>323.27574989811893</v>
      </c>
      <c r="BX38" s="74">
        <f t="shared" si="14"/>
        <v>114.29523747306311</v>
      </c>
      <c r="BZ38" s="84">
        <v>240</v>
      </c>
      <c r="CA38" s="97"/>
      <c r="CB38" s="103">
        <v>1063.4000000000001</v>
      </c>
      <c r="CC38" s="36">
        <v>944.67729999999995</v>
      </c>
      <c r="CD38" s="36">
        <v>493.80630000000002</v>
      </c>
      <c r="CE38" s="36">
        <v>1091.7760000000001</v>
      </c>
      <c r="CF38" s="99" t="s">
        <v>10</v>
      </c>
      <c r="CG38" s="36">
        <v>1654.4739999999999</v>
      </c>
      <c r="CH38" s="36">
        <v>606.22310000000004</v>
      </c>
      <c r="CI38" s="36">
        <v>1004.1950000000001</v>
      </c>
      <c r="CJ38" s="37">
        <v>408.7131</v>
      </c>
      <c r="CK38" s="67">
        <f t="shared" si="15"/>
        <v>908.40809999999999</v>
      </c>
      <c r="CL38" s="73">
        <f t="shared" si="16"/>
        <v>403.14065391131862</v>
      </c>
      <c r="CM38" s="74">
        <f t="shared" si="17"/>
        <v>142.53174507633622</v>
      </c>
      <c r="CN38" s="90"/>
      <c r="CO38" s="84">
        <v>240</v>
      </c>
      <c r="CP38" s="97"/>
      <c r="CQ38" s="103">
        <v>1189.2370000000001</v>
      </c>
      <c r="CR38" s="36">
        <v>1237</v>
      </c>
      <c r="CS38" s="36">
        <v>671.16700000000003</v>
      </c>
      <c r="CT38" s="36">
        <v>957.98760000000004</v>
      </c>
      <c r="CU38" s="36">
        <v>1339.28</v>
      </c>
      <c r="CV38" s="36">
        <v>1990.1590000000001</v>
      </c>
      <c r="CW38" s="36">
        <v>824.95169999999996</v>
      </c>
      <c r="CX38" s="36">
        <v>1546.2840000000001</v>
      </c>
      <c r="CY38" s="37">
        <v>489.90129999999999</v>
      </c>
      <c r="CZ38" s="67">
        <f t="shared" si="18"/>
        <v>1138.4408444444443</v>
      </c>
      <c r="DA38" s="73">
        <f t="shared" si="19"/>
        <v>462.89545020027555</v>
      </c>
      <c r="DB38" s="74">
        <f t="shared" si="20"/>
        <v>154.29848340009184</v>
      </c>
      <c r="DD38" s="84">
        <v>240</v>
      </c>
      <c r="DE38" s="97"/>
      <c r="DF38" s="103">
        <v>826.6481</v>
      </c>
      <c r="DG38" s="36">
        <v>1209.915</v>
      </c>
      <c r="DH38" s="36">
        <v>586.11130000000003</v>
      </c>
      <c r="DI38" s="36">
        <v>1131.039</v>
      </c>
      <c r="DJ38" s="36">
        <v>1134.8409999999999</v>
      </c>
      <c r="DK38" s="36">
        <v>2010.3520000000001</v>
      </c>
      <c r="DL38" s="36">
        <v>667.64959999999996</v>
      </c>
      <c r="DM38" s="36">
        <v>1278.0219999999999</v>
      </c>
      <c r="DN38" s="37">
        <v>380.34289999999999</v>
      </c>
      <c r="DO38" s="67">
        <f t="shared" si="21"/>
        <v>1024.9912111111107</v>
      </c>
      <c r="DP38" s="73">
        <f t="shared" si="22"/>
        <v>483.17833404211052</v>
      </c>
      <c r="DQ38" s="74">
        <f t="shared" si="23"/>
        <v>161.05944468070351</v>
      </c>
    </row>
  </sheetData>
  <mergeCells count="8">
    <mergeCell ref="CQ5:CY5"/>
    <mergeCell ref="DF5:DN5"/>
    <mergeCell ref="E5:M5"/>
    <mergeCell ref="T5:AB5"/>
    <mergeCell ref="AI5:AQ5"/>
    <mergeCell ref="AX5:BF5"/>
    <mergeCell ref="BM5:BU5"/>
    <mergeCell ref="CB5:CJ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T50"/>
  <sheetViews>
    <sheetView zoomScaleNormal="100" workbookViewId="0">
      <selection activeCell="H26" sqref="H26"/>
    </sheetView>
  </sheetViews>
  <sheetFormatPr defaultRowHeight="13.85" x14ac:dyDescent="0.25"/>
  <cols>
    <col min="1" max="2" width="8.796875" style="2"/>
    <col min="3" max="3" width="9.19921875" style="2" customWidth="1"/>
    <col min="4" max="4" width="10.8984375" style="2" customWidth="1"/>
    <col min="5" max="16384" width="8.796875" style="2"/>
  </cols>
  <sheetData>
    <row r="2" spans="1:98" x14ac:dyDescent="0.25">
      <c r="A2" s="45" t="s">
        <v>52</v>
      </c>
    </row>
    <row r="3" spans="1:98" x14ac:dyDescent="0.25">
      <c r="A3" s="45" t="s">
        <v>40</v>
      </c>
    </row>
    <row r="4" spans="1:98" x14ac:dyDescent="0.25">
      <c r="A4" s="20"/>
    </row>
    <row r="6" spans="1:98" x14ac:dyDescent="0.25">
      <c r="A6" s="45"/>
    </row>
    <row r="7" spans="1:98" ht="14.95" thickBot="1" x14ac:dyDescent="0.35">
      <c r="A7" s="45"/>
      <c r="H7" s="4"/>
      <c r="T7" s="4"/>
      <c r="AF7" s="4"/>
      <c r="AR7" s="4"/>
      <c r="BD7" s="4"/>
      <c r="BP7" s="4"/>
      <c r="CB7" s="4"/>
      <c r="CN7" s="4"/>
      <c r="CO7" s="4"/>
    </row>
    <row r="8" spans="1:98" s="12" customFormat="1" ht="14.4" x14ac:dyDescent="0.3">
      <c r="C8" s="91"/>
      <c r="D8" s="61" t="s">
        <v>21</v>
      </c>
      <c r="E8" s="104"/>
      <c r="F8" s="60"/>
      <c r="G8" s="60"/>
      <c r="H8" s="60"/>
      <c r="I8" s="60"/>
      <c r="J8" s="60"/>
      <c r="K8" s="60"/>
      <c r="L8" s="60"/>
      <c r="M8" s="61"/>
      <c r="N8" s="50"/>
      <c r="O8" s="91"/>
      <c r="P8" s="61" t="s">
        <v>21</v>
      </c>
      <c r="Q8" s="140" t="s">
        <v>14</v>
      </c>
      <c r="R8" s="141"/>
      <c r="S8" s="141"/>
      <c r="T8" s="141"/>
      <c r="U8" s="141"/>
      <c r="V8" s="141"/>
      <c r="W8" s="141"/>
      <c r="X8" s="141"/>
      <c r="Y8" s="142"/>
      <c r="Z8" s="50"/>
      <c r="AA8" s="91"/>
      <c r="AB8" s="61" t="s">
        <v>21</v>
      </c>
      <c r="AC8" s="140" t="s">
        <v>15</v>
      </c>
      <c r="AD8" s="141"/>
      <c r="AE8" s="141"/>
      <c r="AF8" s="141"/>
      <c r="AG8" s="141"/>
      <c r="AH8" s="141"/>
      <c r="AI8" s="141"/>
      <c r="AJ8" s="141"/>
      <c r="AK8" s="142"/>
      <c r="AL8" s="50"/>
      <c r="AM8" s="91"/>
      <c r="AN8" s="61" t="s">
        <v>21</v>
      </c>
      <c r="AO8" s="140" t="s">
        <v>16</v>
      </c>
      <c r="AP8" s="141"/>
      <c r="AQ8" s="141"/>
      <c r="AR8" s="141"/>
      <c r="AS8" s="141"/>
      <c r="AT8" s="141"/>
      <c r="AU8" s="141"/>
      <c r="AV8" s="141"/>
      <c r="AW8" s="142"/>
      <c r="AX8" s="50"/>
      <c r="AY8" s="91"/>
      <c r="AZ8" s="61" t="s">
        <v>21</v>
      </c>
      <c r="BA8" s="140" t="s">
        <v>17</v>
      </c>
      <c r="BB8" s="141"/>
      <c r="BC8" s="141"/>
      <c r="BD8" s="141"/>
      <c r="BE8" s="141"/>
      <c r="BF8" s="141"/>
      <c r="BG8" s="141"/>
      <c r="BH8" s="141"/>
      <c r="BI8" s="142"/>
      <c r="BJ8" s="50"/>
      <c r="BK8" s="91"/>
      <c r="BL8" s="61" t="s">
        <v>21</v>
      </c>
      <c r="BM8" s="140" t="s">
        <v>18</v>
      </c>
      <c r="BN8" s="141"/>
      <c r="BO8" s="141"/>
      <c r="BP8" s="141"/>
      <c r="BQ8" s="141"/>
      <c r="BR8" s="141"/>
      <c r="BS8" s="141"/>
      <c r="BT8" s="141"/>
      <c r="BU8" s="142"/>
      <c r="BV8" s="50"/>
      <c r="BW8" s="91"/>
      <c r="BX8" s="61" t="s">
        <v>21</v>
      </c>
      <c r="BY8" s="140" t="s">
        <v>19</v>
      </c>
      <c r="BZ8" s="141"/>
      <c r="CA8" s="141"/>
      <c r="CB8" s="141"/>
      <c r="CC8" s="141"/>
      <c r="CD8" s="141"/>
      <c r="CE8" s="141"/>
      <c r="CF8" s="141"/>
      <c r="CG8" s="142"/>
      <c r="CH8" s="50"/>
      <c r="CI8" s="91"/>
      <c r="CJ8" s="61" t="s">
        <v>21</v>
      </c>
      <c r="CK8" s="140" t="s">
        <v>20</v>
      </c>
      <c r="CL8" s="141"/>
      <c r="CM8" s="141"/>
      <c r="CN8" s="141"/>
      <c r="CO8" s="141"/>
      <c r="CP8" s="141"/>
      <c r="CQ8" s="141"/>
      <c r="CR8" s="141"/>
      <c r="CS8" s="142"/>
    </row>
    <row r="9" spans="1:98" s="1" customFormat="1" ht="14.95" thickBot="1" x14ac:dyDescent="0.35">
      <c r="C9" s="92" t="s">
        <v>12</v>
      </c>
      <c r="D9" s="93" t="s">
        <v>0</v>
      </c>
      <c r="E9" s="26">
        <v>179</v>
      </c>
      <c r="F9" s="58">
        <v>184</v>
      </c>
      <c r="G9" s="58">
        <v>205</v>
      </c>
      <c r="H9" s="58" t="s">
        <v>41</v>
      </c>
      <c r="I9" s="58">
        <v>209</v>
      </c>
      <c r="J9" s="58">
        <v>231</v>
      </c>
      <c r="K9" s="58">
        <v>234</v>
      </c>
      <c r="L9" s="58">
        <v>249</v>
      </c>
      <c r="M9" s="59">
        <v>272</v>
      </c>
      <c r="N9" s="48"/>
      <c r="O9" s="92" t="s">
        <v>12</v>
      </c>
      <c r="P9" s="93" t="s">
        <v>0</v>
      </c>
      <c r="Q9" s="26">
        <v>179</v>
      </c>
      <c r="R9" s="58">
        <v>184</v>
      </c>
      <c r="S9" s="58">
        <v>205</v>
      </c>
      <c r="T9" s="58" t="s">
        <v>41</v>
      </c>
      <c r="U9" s="58">
        <v>209</v>
      </c>
      <c r="V9" s="58">
        <v>231</v>
      </c>
      <c r="W9" s="58">
        <v>234</v>
      </c>
      <c r="X9" s="58">
        <v>249</v>
      </c>
      <c r="Y9" s="59">
        <v>272</v>
      </c>
      <c r="Z9" s="48"/>
      <c r="AA9" s="92" t="s">
        <v>12</v>
      </c>
      <c r="AB9" s="93" t="s">
        <v>0</v>
      </c>
      <c r="AC9" s="26">
        <v>179</v>
      </c>
      <c r="AD9" s="58">
        <v>184</v>
      </c>
      <c r="AE9" s="58">
        <v>205</v>
      </c>
      <c r="AF9" s="58" t="s">
        <v>41</v>
      </c>
      <c r="AG9" s="58">
        <v>209</v>
      </c>
      <c r="AH9" s="58">
        <v>231</v>
      </c>
      <c r="AI9" s="58">
        <v>234</v>
      </c>
      <c r="AJ9" s="58">
        <v>249</v>
      </c>
      <c r="AK9" s="59">
        <v>272</v>
      </c>
      <c r="AL9" s="48"/>
      <c r="AM9" s="92" t="s">
        <v>12</v>
      </c>
      <c r="AN9" s="93" t="s">
        <v>0</v>
      </c>
      <c r="AO9" s="26">
        <v>179</v>
      </c>
      <c r="AP9" s="58">
        <v>184</v>
      </c>
      <c r="AQ9" s="58">
        <v>205</v>
      </c>
      <c r="AR9" s="58" t="s">
        <v>41</v>
      </c>
      <c r="AS9" s="58">
        <v>209</v>
      </c>
      <c r="AT9" s="58">
        <v>231</v>
      </c>
      <c r="AU9" s="58">
        <v>234</v>
      </c>
      <c r="AV9" s="58">
        <v>249</v>
      </c>
      <c r="AW9" s="59">
        <v>272</v>
      </c>
      <c r="AX9" s="48"/>
      <c r="AY9" s="92" t="s">
        <v>12</v>
      </c>
      <c r="AZ9" s="93" t="s">
        <v>0</v>
      </c>
      <c r="BA9" s="26">
        <v>179</v>
      </c>
      <c r="BB9" s="58">
        <v>184</v>
      </c>
      <c r="BC9" s="58">
        <v>205</v>
      </c>
      <c r="BD9" s="58" t="s">
        <v>41</v>
      </c>
      <c r="BE9" s="58">
        <v>209</v>
      </c>
      <c r="BF9" s="58">
        <v>231</v>
      </c>
      <c r="BG9" s="58">
        <v>234</v>
      </c>
      <c r="BH9" s="58">
        <v>249</v>
      </c>
      <c r="BI9" s="59">
        <v>272</v>
      </c>
      <c r="BJ9" s="48"/>
      <c r="BK9" s="92" t="s">
        <v>12</v>
      </c>
      <c r="BL9" s="93" t="s">
        <v>0</v>
      </c>
      <c r="BM9" s="26">
        <v>179</v>
      </c>
      <c r="BN9" s="58">
        <v>184</v>
      </c>
      <c r="BO9" s="58">
        <v>205</v>
      </c>
      <c r="BP9" s="58" t="s">
        <v>41</v>
      </c>
      <c r="BQ9" s="58">
        <v>209</v>
      </c>
      <c r="BR9" s="58">
        <v>231</v>
      </c>
      <c r="BS9" s="58">
        <v>234</v>
      </c>
      <c r="BT9" s="58">
        <v>249</v>
      </c>
      <c r="BU9" s="59">
        <v>272</v>
      </c>
      <c r="BV9" s="48"/>
      <c r="BW9" s="92" t="s">
        <v>12</v>
      </c>
      <c r="BX9" s="93" t="s">
        <v>0</v>
      </c>
      <c r="BY9" s="26">
        <v>179</v>
      </c>
      <c r="BZ9" s="58">
        <v>184</v>
      </c>
      <c r="CA9" s="58">
        <v>205</v>
      </c>
      <c r="CB9" s="58" t="s">
        <v>41</v>
      </c>
      <c r="CC9" s="58">
        <v>209</v>
      </c>
      <c r="CD9" s="58">
        <v>231</v>
      </c>
      <c r="CE9" s="58">
        <v>234</v>
      </c>
      <c r="CF9" s="58">
        <v>249</v>
      </c>
      <c r="CG9" s="59">
        <v>272</v>
      </c>
      <c r="CH9" s="48"/>
      <c r="CI9" s="92" t="s">
        <v>12</v>
      </c>
      <c r="CJ9" s="93" t="s">
        <v>0</v>
      </c>
      <c r="CK9" s="26">
        <v>179</v>
      </c>
      <c r="CL9" s="58">
        <v>184</v>
      </c>
      <c r="CM9" s="58">
        <v>205</v>
      </c>
      <c r="CN9" s="58" t="s">
        <v>41</v>
      </c>
      <c r="CO9" s="58">
        <v>209</v>
      </c>
      <c r="CP9" s="58">
        <v>231</v>
      </c>
      <c r="CQ9" s="58">
        <v>234</v>
      </c>
      <c r="CR9" s="58">
        <v>249</v>
      </c>
      <c r="CS9" s="59">
        <v>272</v>
      </c>
      <c r="CT9" s="4"/>
    </row>
    <row r="10" spans="1:98" x14ac:dyDescent="0.25">
      <c r="C10" s="83">
        <v>0</v>
      </c>
      <c r="D10" s="96"/>
      <c r="E10" s="83">
        <v>5.85</v>
      </c>
      <c r="F10" s="16">
        <v>14.5</v>
      </c>
      <c r="G10" s="16">
        <v>6.83</v>
      </c>
      <c r="H10" s="16">
        <v>6.55</v>
      </c>
      <c r="I10" s="34" t="s">
        <v>10</v>
      </c>
      <c r="J10" s="16">
        <v>6.0430000000000001</v>
      </c>
      <c r="K10" s="16">
        <v>7.4370000000000003</v>
      </c>
      <c r="L10" s="16">
        <v>5.0789999999999997</v>
      </c>
      <c r="M10" s="32">
        <v>7.7270000000000003</v>
      </c>
      <c r="O10" s="83">
        <v>0</v>
      </c>
      <c r="P10" s="96"/>
      <c r="Q10" s="83">
        <v>6.67</v>
      </c>
      <c r="R10" s="16">
        <v>11.9</v>
      </c>
      <c r="S10" s="16">
        <v>5.85</v>
      </c>
      <c r="T10" s="16">
        <v>11.6</v>
      </c>
      <c r="U10" s="34" t="s">
        <v>10</v>
      </c>
      <c r="V10" s="16">
        <v>7.492</v>
      </c>
      <c r="W10" s="16">
        <v>6.1230000000000002</v>
      </c>
      <c r="X10" s="16">
        <v>3.65</v>
      </c>
      <c r="Y10" s="32">
        <v>12.779</v>
      </c>
      <c r="Z10" s="34"/>
      <c r="AA10" s="83">
        <v>0</v>
      </c>
      <c r="AB10" s="96"/>
      <c r="AC10" s="83">
        <v>9.1999999999999993</v>
      </c>
      <c r="AD10" s="16">
        <v>8</v>
      </c>
      <c r="AE10" s="16">
        <v>9.26</v>
      </c>
      <c r="AF10" s="34" t="s">
        <v>10</v>
      </c>
      <c r="AG10" s="34" t="s">
        <v>10</v>
      </c>
      <c r="AH10" s="16">
        <v>6.3739999999999997</v>
      </c>
      <c r="AI10" s="16">
        <v>5.25</v>
      </c>
      <c r="AJ10" s="16">
        <v>3.59</v>
      </c>
      <c r="AK10" s="32">
        <v>16.521000000000001</v>
      </c>
      <c r="AL10" s="34"/>
      <c r="AM10" s="83">
        <v>0</v>
      </c>
      <c r="AN10" s="96"/>
      <c r="AO10" s="83">
        <v>6.74</v>
      </c>
      <c r="AP10" s="16">
        <v>5.01</v>
      </c>
      <c r="AQ10" s="16">
        <v>7.49</v>
      </c>
      <c r="AR10" s="34" t="s">
        <v>10</v>
      </c>
      <c r="AS10" s="34" t="s">
        <v>10</v>
      </c>
      <c r="AT10" s="16">
        <v>5.2359999999999998</v>
      </c>
      <c r="AU10" s="16">
        <v>9.5419999999999998</v>
      </c>
      <c r="AV10" s="16">
        <v>4.6070000000000002</v>
      </c>
      <c r="AW10" s="32">
        <v>10.664999999999999</v>
      </c>
      <c r="AX10" s="57"/>
      <c r="AY10" s="83">
        <v>0</v>
      </c>
      <c r="AZ10" s="96"/>
      <c r="BA10" s="83">
        <v>8.2200000000000006</v>
      </c>
      <c r="BB10" s="16">
        <v>13.7</v>
      </c>
      <c r="BC10" s="16">
        <v>5.83</v>
      </c>
      <c r="BD10" s="16">
        <v>9.69</v>
      </c>
      <c r="BE10" s="34" t="s">
        <v>10</v>
      </c>
      <c r="BF10" s="16">
        <v>6.1289999999999996</v>
      </c>
      <c r="BG10" s="16">
        <v>6.0419999999999998</v>
      </c>
      <c r="BH10" s="16">
        <v>3.4870000000000001</v>
      </c>
      <c r="BI10" s="32">
        <v>11.372999999999999</v>
      </c>
      <c r="BJ10" s="16"/>
      <c r="BK10" s="83">
        <v>0</v>
      </c>
      <c r="BL10" s="96"/>
      <c r="BM10" s="83">
        <v>8.41</v>
      </c>
      <c r="BN10" s="16">
        <v>15.8</v>
      </c>
      <c r="BO10" s="16">
        <v>4.21</v>
      </c>
      <c r="BP10" s="16">
        <v>8.2100000000000009</v>
      </c>
      <c r="BQ10" s="34" t="s">
        <v>10</v>
      </c>
      <c r="BR10" s="16">
        <v>5.1920000000000002</v>
      </c>
      <c r="BS10" s="16">
        <v>9.2089999999999996</v>
      </c>
      <c r="BT10" s="16">
        <v>3.7320000000000002</v>
      </c>
      <c r="BU10" s="32">
        <v>3.1259999999999999</v>
      </c>
      <c r="BV10" s="16"/>
      <c r="BW10" s="83">
        <v>0</v>
      </c>
      <c r="BX10" s="96"/>
      <c r="BY10" s="83">
        <v>8.7100000000000009</v>
      </c>
      <c r="BZ10" s="16">
        <v>15.2</v>
      </c>
      <c r="CA10" s="16">
        <v>4.1500000000000004</v>
      </c>
      <c r="CB10" s="16">
        <v>10.1</v>
      </c>
      <c r="CC10" s="16">
        <v>7.5860000000000003</v>
      </c>
      <c r="CD10" s="16">
        <v>6.39</v>
      </c>
      <c r="CE10" s="16">
        <v>4.8239999999999998</v>
      </c>
      <c r="CF10" s="16">
        <v>3.3210000000000002</v>
      </c>
      <c r="CG10" s="32">
        <v>8.1280000000000001</v>
      </c>
      <c r="CH10" s="34"/>
      <c r="CI10" s="83">
        <v>0</v>
      </c>
      <c r="CJ10" s="96"/>
      <c r="CK10" s="83">
        <v>8.1300000000000008</v>
      </c>
      <c r="CL10" s="16">
        <v>9.42</v>
      </c>
      <c r="CM10" s="16">
        <v>4.47</v>
      </c>
      <c r="CN10" s="16">
        <v>7.8</v>
      </c>
      <c r="CO10" s="16">
        <v>6.3330000000000002</v>
      </c>
      <c r="CP10" s="16">
        <v>3.0779999999999998</v>
      </c>
      <c r="CQ10" s="16">
        <v>4.2060000000000004</v>
      </c>
      <c r="CR10" s="16">
        <v>3.5379999999999998</v>
      </c>
      <c r="CS10" s="32">
        <v>5.7130000000000001</v>
      </c>
    </row>
    <row r="11" spans="1:98" x14ac:dyDescent="0.25">
      <c r="C11" s="83">
        <v>5</v>
      </c>
      <c r="D11" s="96"/>
      <c r="E11" s="83">
        <v>8.32</v>
      </c>
      <c r="F11" s="16">
        <v>14.3</v>
      </c>
      <c r="G11" s="16">
        <v>6.93</v>
      </c>
      <c r="H11" s="16">
        <v>7.78</v>
      </c>
      <c r="I11" s="34" t="s">
        <v>10</v>
      </c>
      <c r="J11" s="16">
        <v>5.5030000000000001</v>
      </c>
      <c r="K11" s="16">
        <v>6.2220000000000004</v>
      </c>
      <c r="L11" s="16">
        <v>5.101</v>
      </c>
      <c r="M11" s="32">
        <v>7.8550000000000004</v>
      </c>
      <c r="O11" s="83">
        <v>5</v>
      </c>
      <c r="P11" s="96"/>
      <c r="Q11" s="83">
        <v>6.6</v>
      </c>
      <c r="R11" s="16">
        <v>9.89</v>
      </c>
      <c r="S11" s="16">
        <v>5.31</v>
      </c>
      <c r="T11" s="16">
        <v>10.1</v>
      </c>
      <c r="U11" s="34" t="s">
        <v>10</v>
      </c>
      <c r="V11" s="16">
        <v>7.5350000000000001</v>
      </c>
      <c r="W11" s="16">
        <v>5.9850000000000003</v>
      </c>
      <c r="X11" s="16">
        <v>4.3419999999999996</v>
      </c>
      <c r="Y11" s="32">
        <v>12.358000000000001</v>
      </c>
      <c r="Z11" s="34"/>
      <c r="AA11" s="83">
        <v>5</v>
      </c>
      <c r="AB11" s="96"/>
      <c r="AC11" s="83">
        <v>9.77</v>
      </c>
      <c r="AD11" s="16">
        <v>5.73</v>
      </c>
      <c r="AE11" s="16">
        <v>8.58</v>
      </c>
      <c r="AF11" s="34" t="s">
        <v>10</v>
      </c>
      <c r="AG11" s="34" t="s">
        <v>10</v>
      </c>
      <c r="AH11" s="16">
        <v>6.8019999999999996</v>
      </c>
      <c r="AI11" s="16">
        <v>3.7719999999999998</v>
      </c>
      <c r="AJ11" s="16">
        <v>3.8250000000000002</v>
      </c>
      <c r="AK11" s="32">
        <v>13.845000000000001</v>
      </c>
      <c r="AL11" s="34"/>
      <c r="AM11" s="83">
        <v>5</v>
      </c>
      <c r="AN11" s="96"/>
      <c r="AO11" s="83">
        <v>7.14</v>
      </c>
      <c r="AP11" s="16">
        <v>4.5999999999999996</v>
      </c>
      <c r="AQ11" s="16">
        <v>6.94</v>
      </c>
      <c r="AR11" s="34" t="s">
        <v>10</v>
      </c>
      <c r="AS11" s="34" t="s">
        <v>10</v>
      </c>
      <c r="AT11" s="16">
        <v>5.5510000000000002</v>
      </c>
      <c r="AU11" s="16">
        <v>9.4990000000000006</v>
      </c>
      <c r="AV11" s="16">
        <v>4.4020000000000001</v>
      </c>
      <c r="AW11" s="32">
        <v>8.8689999999999998</v>
      </c>
      <c r="AX11" s="57"/>
      <c r="AY11" s="83">
        <v>5</v>
      </c>
      <c r="AZ11" s="96"/>
      <c r="BA11" s="83">
        <v>8.94</v>
      </c>
      <c r="BB11" s="16">
        <v>13.1</v>
      </c>
      <c r="BC11" s="16">
        <v>5.34</v>
      </c>
      <c r="BD11" s="16">
        <v>9.58</v>
      </c>
      <c r="BE11" s="34" t="s">
        <v>10</v>
      </c>
      <c r="BF11" s="16">
        <v>6.266</v>
      </c>
      <c r="BG11" s="16">
        <v>6.4779999999999998</v>
      </c>
      <c r="BH11" s="16">
        <v>3.1440000000000001</v>
      </c>
      <c r="BI11" s="32">
        <v>5.9219999999999997</v>
      </c>
      <c r="BJ11" s="16"/>
      <c r="BK11" s="83">
        <v>5</v>
      </c>
      <c r="BL11" s="96"/>
      <c r="BM11" s="83">
        <v>4.46</v>
      </c>
      <c r="BN11" s="16">
        <v>9.1</v>
      </c>
      <c r="BO11" s="16">
        <v>3.45</v>
      </c>
      <c r="BP11" s="16">
        <v>8.49</v>
      </c>
      <c r="BQ11" s="34" t="s">
        <v>10</v>
      </c>
      <c r="BR11" s="16">
        <v>7.0750000000000002</v>
      </c>
      <c r="BS11" s="16">
        <v>8.6219999999999999</v>
      </c>
      <c r="BT11" s="16">
        <v>4.08</v>
      </c>
      <c r="BU11" s="32">
        <v>2.9020000000000001</v>
      </c>
      <c r="BV11" s="16"/>
      <c r="BW11" s="83">
        <v>5</v>
      </c>
      <c r="BX11" s="96"/>
      <c r="BY11" s="83">
        <v>7.8</v>
      </c>
      <c r="BZ11" s="16">
        <v>11.9</v>
      </c>
      <c r="CA11" s="16">
        <v>5.04</v>
      </c>
      <c r="CB11" s="16">
        <v>10.5</v>
      </c>
      <c r="CC11" s="16">
        <v>8.7330000000000005</v>
      </c>
      <c r="CD11" s="16">
        <v>6.516</v>
      </c>
      <c r="CE11" s="16">
        <v>4.3360000000000003</v>
      </c>
      <c r="CF11" s="16">
        <v>2.99</v>
      </c>
      <c r="CG11" s="32">
        <v>8.2799999999999994</v>
      </c>
      <c r="CH11" s="34"/>
      <c r="CI11" s="83">
        <v>5</v>
      </c>
      <c r="CJ11" s="96"/>
      <c r="CK11" s="83">
        <v>6.89</v>
      </c>
      <c r="CL11" s="16">
        <v>9.3000000000000007</v>
      </c>
      <c r="CM11" s="16">
        <v>3.81</v>
      </c>
      <c r="CN11" s="16">
        <v>8.94</v>
      </c>
      <c r="CO11" s="16">
        <v>6.2590000000000003</v>
      </c>
      <c r="CP11" s="16">
        <v>3.8029999999999999</v>
      </c>
      <c r="CQ11" s="16">
        <v>3.61</v>
      </c>
      <c r="CR11" s="16">
        <v>4.1509999999999998</v>
      </c>
      <c r="CS11" s="32">
        <v>5.6210000000000004</v>
      </c>
    </row>
    <row r="12" spans="1:98" x14ac:dyDescent="0.25">
      <c r="C12" s="83">
        <v>10</v>
      </c>
      <c r="D12" s="96"/>
      <c r="E12" s="83">
        <v>6.32</v>
      </c>
      <c r="F12" s="16">
        <v>9.5299999999999994</v>
      </c>
      <c r="G12" s="16">
        <v>6.29</v>
      </c>
      <c r="H12" s="16">
        <v>7.29</v>
      </c>
      <c r="I12" s="34" t="s">
        <v>10</v>
      </c>
      <c r="J12" s="16">
        <v>4.9359999999999999</v>
      </c>
      <c r="K12" s="16">
        <v>6.9219999999999997</v>
      </c>
      <c r="L12" s="16">
        <v>4.9429999999999996</v>
      </c>
      <c r="M12" s="32">
        <v>8.6769999999999996</v>
      </c>
      <c r="O12" s="83">
        <v>10</v>
      </c>
      <c r="P12" s="96"/>
      <c r="Q12" s="83">
        <v>5.2</v>
      </c>
      <c r="R12" s="16">
        <v>11</v>
      </c>
      <c r="S12" s="16">
        <v>5.25</v>
      </c>
      <c r="T12" s="16">
        <v>9.1199999999999992</v>
      </c>
      <c r="U12" s="34" t="s">
        <v>10</v>
      </c>
      <c r="V12" s="16">
        <v>7.3419999999999996</v>
      </c>
      <c r="W12" s="16">
        <v>6.17</v>
      </c>
      <c r="X12" s="16">
        <v>4.0999999999999996</v>
      </c>
      <c r="Y12" s="32">
        <v>10.375999999999999</v>
      </c>
      <c r="Z12" s="34"/>
      <c r="AA12" s="83">
        <v>10</v>
      </c>
      <c r="AB12" s="96"/>
      <c r="AC12" s="83">
        <v>9.61</v>
      </c>
      <c r="AD12" s="16">
        <v>7.29</v>
      </c>
      <c r="AE12" s="16">
        <v>8.65</v>
      </c>
      <c r="AF12" s="34" t="s">
        <v>10</v>
      </c>
      <c r="AG12" s="34" t="s">
        <v>10</v>
      </c>
      <c r="AH12" s="16">
        <v>6.4219999999999997</v>
      </c>
      <c r="AI12" s="16">
        <v>4.91</v>
      </c>
      <c r="AJ12" s="16">
        <v>4.8250000000000002</v>
      </c>
      <c r="AK12" s="32">
        <v>12.641999999999999</v>
      </c>
      <c r="AL12" s="34"/>
      <c r="AM12" s="83">
        <v>10</v>
      </c>
      <c r="AN12" s="96"/>
      <c r="AO12" s="83">
        <v>8.1199999999999992</v>
      </c>
      <c r="AP12" s="16">
        <v>7.89</v>
      </c>
      <c r="AQ12" s="16">
        <v>7.85</v>
      </c>
      <c r="AR12" s="34" t="s">
        <v>10</v>
      </c>
      <c r="AS12" s="34" t="s">
        <v>10</v>
      </c>
      <c r="AT12" s="16">
        <v>4.1879999999999997</v>
      </c>
      <c r="AU12" s="16">
        <v>10.737</v>
      </c>
      <c r="AV12" s="16">
        <v>4.6340000000000003</v>
      </c>
      <c r="AW12" s="32">
        <v>8.2940000000000005</v>
      </c>
      <c r="AX12" s="57"/>
      <c r="AY12" s="83">
        <v>10</v>
      </c>
      <c r="AZ12" s="96"/>
      <c r="BA12" s="83">
        <v>14.6</v>
      </c>
      <c r="BB12" s="16">
        <v>12.8</v>
      </c>
      <c r="BC12" s="16">
        <v>4.51</v>
      </c>
      <c r="BD12" s="16">
        <v>9.09</v>
      </c>
      <c r="BE12" s="34" t="s">
        <v>10</v>
      </c>
      <c r="BF12" s="16">
        <v>7.0609999999999999</v>
      </c>
      <c r="BG12" s="16">
        <v>4.4480000000000004</v>
      </c>
      <c r="BH12" s="16">
        <v>3.8719999999999999</v>
      </c>
      <c r="BI12" s="32">
        <v>8.1280000000000001</v>
      </c>
      <c r="BJ12" s="16"/>
      <c r="BK12" s="83">
        <v>10</v>
      </c>
      <c r="BL12" s="96"/>
      <c r="BM12" s="83">
        <v>7.05</v>
      </c>
      <c r="BN12" s="16">
        <v>11</v>
      </c>
      <c r="BO12" s="16">
        <v>3.46</v>
      </c>
      <c r="BP12" s="16">
        <v>8.1</v>
      </c>
      <c r="BQ12" s="34" t="s">
        <v>10</v>
      </c>
      <c r="BR12" s="16">
        <v>7.7480000000000002</v>
      </c>
      <c r="BS12" s="16">
        <v>7.9690000000000003</v>
      </c>
      <c r="BT12" s="16">
        <v>3.919</v>
      </c>
      <c r="BU12" s="32">
        <v>5.28</v>
      </c>
      <c r="BV12" s="16"/>
      <c r="BW12" s="83">
        <v>10</v>
      </c>
      <c r="BX12" s="96"/>
      <c r="BY12" s="83">
        <v>11.4</v>
      </c>
      <c r="BZ12" s="16">
        <v>11.3</v>
      </c>
      <c r="CA12" s="16">
        <v>5.25</v>
      </c>
      <c r="CB12" s="16">
        <v>11.3</v>
      </c>
      <c r="CC12" s="16">
        <v>8.0809999999999995</v>
      </c>
      <c r="CD12" s="16">
        <v>8.8409999999999993</v>
      </c>
      <c r="CE12" s="16">
        <v>4.7300000000000004</v>
      </c>
      <c r="CF12" s="16">
        <v>3.5939999999999999</v>
      </c>
      <c r="CG12" s="32">
        <v>11.331</v>
      </c>
      <c r="CH12" s="34"/>
      <c r="CI12" s="83">
        <v>10</v>
      </c>
      <c r="CJ12" s="96"/>
      <c r="CK12" s="83">
        <v>7.18</v>
      </c>
      <c r="CL12" s="16">
        <v>9.99</v>
      </c>
      <c r="CM12" s="16">
        <v>4.1399999999999997</v>
      </c>
      <c r="CN12" s="16">
        <v>9.26</v>
      </c>
      <c r="CO12" s="16">
        <v>8.8379999999999992</v>
      </c>
      <c r="CP12" s="16">
        <v>4.851</v>
      </c>
      <c r="CQ12" s="16">
        <v>5.9390000000000001</v>
      </c>
      <c r="CR12" s="16">
        <v>4.1980000000000004</v>
      </c>
      <c r="CS12" s="32">
        <v>5.3479999999999999</v>
      </c>
    </row>
    <row r="13" spans="1:98" x14ac:dyDescent="0.25">
      <c r="C13" s="83">
        <v>15</v>
      </c>
      <c r="D13" s="96"/>
      <c r="E13" s="83">
        <v>7.07</v>
      </c>
      <c r="F13" s="16">
        <v>10.8</v>
      </c>
      <c r="G13" s="16">
        <v>6.21</v>
      </c>
      <c r="H13" s="16">
        <v>7.89</v>
      </c>
      <c r="I13" s="34" t="s">
        <v>10</v>
      </c>
      <c r="J13" s="16">
        <v>5.9619999999999997</v>
      </c>
      <c r="K13" s="16">
        <v>6.7930000000000001</v>
      </c>
      <c r="L13" s="16">
        <v>4.3099999999999996</v>
      </c>
      <c r="M13" s="32">
        <v>7.9089999999999998</v>
      </c>
      <c r="O13" s="83">
        <v>15</v>
      </c>
      <c r="P13" s="96"/>
      <c r="Q13" s="83">
        <v>5.67</v>
      </c>
      <c r="R13" s="16">
        <v>9.68</v>
      </c>
      <c r="S13" s="16">
        <v>5.76</v>
      </c>
      <c r="T13" s="16">
        <v>7.23</v>
      </c>
      <c r="U13" s="34" t="s">
        <v>10</v>
      </c>
      <c r="V13" s="16">
        <v>7.8019999999999996</v>
      </c>
      <c r="W13" s="16">
        <v>5.3140000000000001</v>
      </c>
      <c r="X13" s="16">
        <v>4.4290000000000003</v>
      </c>
      <c r="Y13" s="32">
        <v>12.378</v>
      </c>
      <c r="Z13" s="34"/>
      <c r="AA13" s="83">
        <v>15</v>
      </c>
      <c r="AB13" s="96"/>
      <c r="AC13" s="83">
        <v>10.1</v>
      </c>
      <c r="AD13" s="16">
        <v>11.9</v>
      </c>
      <c r="AE13" s="16">
        <v>9.16</v>
      </c>
      <c r="AF13" s="34" t="s">
        <v>10</v>
      </c>
      <c r="AG13" s="34" t="s">
        <v>10</v>
      </c>
      <c r="AH13" s="16">
        <v>8.2469999999999999</v>
      </c>
      <c r="AI13" s="16">
        <v>4.9960000000000004</v>
      </c>
      <c r="AJ13" s="16">
        <v>4.4290000000000003</v>
      </c>
      <c r="AK13" s="32">
        <v>13.673</v>
      </c>
      <c r="AL13" s="34"/>
      <c r="AM13" s="83">
        <v>15</v>
      </c>
      <c r="AN13" s="96"/>
      <c r="AO13" s="83">
        <v>8.61</v>
      </c>
      <c r="AP13" s="16">
        <v>11.1</v>
      </c>
      <c r="AQ13" s="16">
        <v>9.39</v>
      </c>
      <c r="AR13" s="34" t="s">
        <v>10</v>
      </c>
      <c r="AS13" s="34" t="s">
        <v>10</v>
      </c>
      <c r="AT13" s="16">
        <v>6.9249999999999998</v>
      </c>
      <c r="AU13" s="16">
        <v>12.083</v>
      </c>
      <c r="AV13" s="16">
        <v>5.625</v>
      </c>
      <c r="AW13" s="32">
        <v>8.2490000000000006</v>
      </c>
      <c r="AX13" s="57"/>
      <c r="AY13" s="83">
        <v>15</v>
      </c>
      <c r="AZ13" s="96"/>
      <c r="BA13" s="83">
        <v>10.8</v>
      </c>
      <c r="BB13" s="16">
        <v>11.9</v>
      </c>
      <c r="BC13" s="16">
        <v>4.9800000000000004</v>
      </c>
      <c r="BD13" s="16">
        <v>7.31</v>
      </c>
      <c r="BE13" s="34" t="s">
        <v>10</v>
      </c>
      <c r="BF13" s="16">
        <v>9.48</v>
      </c>
      <c r="BG13" s="16"/>
      <c r="BH13" s="16">
        <v>3.3359999999999999</v>
      </c>
      <c r="BI13" s="32">
        <v>8.6180000000000003</v>
      </c>
      <c r="BJ13" s="16"/>
      <c r="BK13" s="83">
        <v>15</v>
      </c>
      <c r="BL13" s="96"/>
      <c r="BM13" s="83">
        <v>10.6</v>
      </c>
      <c r="BN13" s="16">
        <v>10.8</v>
      </c>
      <c r="BO13" s="16">
        <v>5.42</v>
      </c>
      <c r="BP13" s="16">
        <v>5.8</v>
      </c>
      <c r="BQ13" s="34" t="s">
        <v>10</v>
      </c>
      <c r="BR13" s="16">
        <v>9.3439999999999994</v>
      </c>
      <c r="BS13" s="16">
        <v>8.5909999999999993</v>
      </c>
      <c r="BT13" s="16">
        <v>5.0510000000000002</v>
      </c>
      <c r="BU13" s="32">
        <v>3.444</v>
      </c>
      <c r="BV13" s="16"/>
      <c r="BW13" s="83">
        <v>15</v>
      </c>
      <c r="BX13" s="96"/>
      <c r="BY13" s="83">
        <v>11.1</v>
      </c>
      <c r="BZ13" s="16">
        <v>11.4</v>
      </c>
      <c r="CA13" s="16">
        <v>7.13</v>
      </c>
      <c r="CB13" s="16">
        <v>8.3699999999999992</v>
      </c>
      <c r="CC13" s="16">
        <v>10.95</v>
      </c>
      <c r="CD13" s="16">
        <v>11.906000000000001</v>
      </c>
      <c r="CE13" s="16">
        <v>6.0460000000000003</v>
      </c>
      <c r="CF13" s="16">
        <v>3.5190000000000001</v>
      </c>
      <c r="CG13" s="32">
        <v>11.077999999999999</v>
      </c>
      <c r="CH13" s="34"/>
      <c r="CI13" s="83">
        <v>15</v>
      </c>
      <c r="CJ13" s="96"/>
      <c r="CK13" s="83">
        <v>18.399999999999999</v>
      </c>
      <c r="CL13" s="16">
        <v>12.8</v>
      </c>
      <c r="CM13" s="16">
        <v>5</v>
      </c>
      <c r="CN13" s="16">
        <v>8.6999999999999993</v>
      </c>
      <c r="CO13" s="16">
        <v>15.31</v>
      </c>
      <c r="CP13" s="16">
        <v>7.61</v>
      </c>
      <c r="CQ13" s="16">
        <v>5.4980000000000002</v>
      </c>
      <c r="CR13" s="16">
        <v>5.2160000000000002</v>
      </c>
      <c r="CS13" s="32">
        <v>4.8440000000000003</v>
      </c>
    </row>
    <row r="14" spans="1:98" x14ac:dyDescent="0.25">
      <c r="C14" s="83">
        <v>20</v>
      </c>
      <c r="D14" s="96"/>
      <c r="E14" s="83">
        <v>5.23</v>
      </c>
      <c r="F14" s="16">
        <v>11.1</v>
      </c>
      <c r="G14" s="16">
        <v>6.35</v>
      </c>
      <c r="H14" s="16">
        <v>6.68</v>
      </c>
      <c r="I14" s="34" t="s">
        <v>10</v>
      </c>
      <c r="J14" s="16">
        <v>5.0110000000000001</v>
      </c>
      <c r="K14" s="16">
        <v>7.2610000000000001</v>
      </c>
      <c r="L14" s="16">
        <v>4.3289999999999997</v>
      </c>
      <c r="M14" s="32">
        <v>8.4019999999999992</v>
      </c>
      <c r="O14" s="83">
        <v>20</v>
      </c>
      <c r="P14" s="96"/>
      <c r="Q14" s="83">
        <v>5.23</v>
      </c>
      <c r="R14" s="16">
        <v>8.8699999999999992</v>
      </c>
      <c r="S14" s="16">
        <v>5.6</v>
      </c>
      <c r="T14" s="16">
        <v>7.69</v>
      </c>
      <c r="U14" s="34" t="s">
        <v>10</v>
      </c>
      <c r="V14" s="16">
        <v>7.0910000000000002</v>
      </c>
      <c r="W14" s="16">
        <v>5.9340000000000002</v>
      </c>
      <c r="X14" s="16">
        <v>4.0629999999999997</v>
      </c>
      <c r="Y14" s="32">
        <v>10.787000000000001</v>
      </c>
      <c r="Z14" s="34"/>
      <c r="AA14" s="83">
        <v>20</v>
      </c>
      <c r="AB14" s="96"/>
      <c r="AC14" s="83">
        <v>8.1999999999999993</v>
      </c>
      <c r="AD14" s="16">
        <v>11.2</v>
      </c>
      <c r="AE14" s="16">
        <v>9.1300000000000008</v>
      </c>
      <c r="AF14" s="34" t="s">
        <v>10</v>
      </c>
      <c r="AG14" s="34" t="s">
        <v>10</v>
      </c>
      <c r="AH14" s="16">
        <v>5.8449999999999998</v>
      </c>
      <c r="AI14" s="16">
        <v>4.4960000000000004</v>
      </c>
      <c r="AJ14" s="16">
        <v>4.7750000000000004</v>
      </c>
      <c r="AK14" s="32">
        <v>11.512</v>
      </c>
      <c r="AL14" s="34"/>
      <c r="AM14" s="83">
        <v>20</v>
      </c>
      <c r="AN14" s="96"/>
      <c r="AO14" s="83">
        <v>6.81</v>
      </c>
      <c r="AP14" s="16">
        <v>9.6300000000000008</v>
      </c>
      <c r="AQ14" s="16">
        <v>8.99</v>
      </c>
      <c r="AR14" s="34" t="s">
        <v>10</v>
      </c>
      <c r="AS14" s="34" t="s">
        <v>10</v>
      </c>
      <c r="AT14" s="16">
        <v>4.3639999999999999</v>
      </c>
      <c r="AU14" s="16">
        <v>12.531000000000001</v>
      </c>
      <c r="AV14" s="16">
        <v>4.9790000000000001</v>
      </c>
      <c r="AW14" s="32">
        <v>7.7569999999999997</v>
      </c>
      <c r="AX14" s="57"/>
      <c r="AY14" s="83">
        <v>20</v>
      </c>
      <c r="AZ14" s="96"/>
      <c r="BA14" s="83">
        <v>13.4</v>
      </c>
      <c r="BB14" s="16">
        <v>11</v>
      </c>
      <c r="BC14" s="16">
        <v>4.7699999999999996</v>
      </c>
      <c r="BD14" s="16">
        <v>7.14</v>
      </c>
      <c r="BE14" s="34" t="s">
        <v>10</v>
      </c>
      <c r="BF14" s="16">
        <v>9.8190000000000008</v>
      </c>
      <c r="BG14" s="16"/>
      <c r="BH14" s="16">
        <v>3.9129999999999998</v>
      </c>
      <c r="BI14" s="32">
        <v>9.2050000000000001</v>
      </c>
      <c r="BJ14" s="16"/>
      <c r="BK14" s="83">
        <v>20</v>
      </c>
      <c r="BL14" s="96"/>
      <c r="BM14" s="83">
        <v>15.3</v>
      </c>
      <c r="BN14" s="16">
        <v>15.7</v>
      </c>
      <c r="BO14" s="16">
        <v>6.28</v>
      </c>
      <c r="BP14" s="16">
        <v>6.95</v>
      </c>
      <c r="BQ14" s="34" t="s">
        <v>10</v>
      </c>
      <c r="BR14" s="16">
        <v>5.9219999999999997</v>
      </c>
      <c r="BS14" s="16">
        <v>8.8049999999999997</v>
      </c>
      <c r="BT14" s="16">
        <v>4.1159999999999997</v>
      </c>
      <c r="BU14" s="32">
        <v>4.5439999999999996</v>
      </c>
      <c r="BV14" s="16"/>
      <c r="BW14" s="83">
        <v>20</v>
      </c>
      <c r="BX14" s="96"/>
      <c r="BY14" s="83">
        <v>12.2</v>
      </c>
      <c r="BZ14" s="16">
        <v>15</v>
      </c>
      <c r="CA14" s="16">
        <v>6.14</v>
      </c>
      <c r="CB14" s="16">
        <v>8.31</v>
      </c>
      <c r="CC14" s="16">
        <v>9.9689999999999994</v>
      </c>
      <c r="CD14" s="16">
        <v>10.558999999999999</v>
      </c>
      <c r="CE14" s="16">
        <v>5.9790000000000001</v>
      </c>
      <c r="CF14" s="16">
        <v>5.4139999999999997</v>
      </c>
      <c r="CG14" s="32">
        <v>8.4749999999999996</v>
      </c>
      <c r="CH14" s="34"/>
      <c r="CI14" s="83">
        <v>20</v>
      </c>
      <c r="CJ14" s="96"/>
      <c r="CK14" s="83">
        <v>13.8</v>
      </c>
      <c r="CL14" s="16">
        <v>10.3</v>
      </c>
      <c r="CM14" s="16">
        <v>8.39</v>
      </c>
      <c r="CN14" s="16">
        <v>7.68</v>
      </c>
      <c r="CO14" s="16">
        <v>13.18</v>
      </c>
      <c r="CP14" s="16">
        <v>9.3629999999999995</v>
      </c>
      <c r="CQ14" s="16">
        <v>6.8339999999999996</v>
      </c>
      <c r="CR14" s="16">
        <v>5.8040000000000003</v>
      </c>
      <c r="CS14" s="32">
        <v>4.7560000000000002</v>
      </c>
    </row>
    <row r="15" spans="1:98" x14ac:dyDescent="0.25">
      <c r="C15" s="83">
        <v>30</v>
      </c>
      <c r="D15" s="96"/>
      <c r="E15" s="83">
        <v>5.04</v>
      </c>
      <c r="F15" s="16">
        <v>8.39</v>
      </c>
      <c r="G15" s="16">
        <v>5.83</v>
      </c>
      <c r="H15" s="16">
        <v>7.34</v>
      </c>
      <c r="I15" s="34" t="s">
        <v>10</v>
      </c>
      <c r="J15" s="16">
        <v>5.2359999999999998</v>
      </c>
      <c r="K15" s="16">
        <v>5.2279999999999998</v>
      </c>
      <c r="L15" s="16">
        <v>4.484</v>
      </c>
      <c r="M15" s="32">
        <v>6.3540000000000001</v>
      </c>
      <c r="O15" s="83">
        <v>30</v>
      </c>
      <c r="P15" s="96"/>
      <c r="Q15" s="83">
        <v>4.9400000000000004</v>
      </c>
      <c r="R15" s="16">
        <v>7.79</v>
      </c>
      <c r="S15" s="16">
        <v>3.99</v>
      </c>
      <c r="T15" s="16">
        <v>7.78</v>
      </c>
      <c r="U15" s="34" t="s">
        <v>10</v>
      </c>
      <c r="V15" s="16">
        <v>6.7220000000000004</v>
      </c>
      <c r="W15" s="16">
        <v>5.4989999999999997</v>
      </c>
      <c r="X15" s="16">
        <v>4.319</v>
      </c>
      <c r="Y15" s="32">
        <v>10.090999999999999</v>
      </c>
      <c r="Z15" s="34"/>
      <c r="AA15" s="83">
        <v>30</v>
      </c>
      <c r="AB15" s="96"/>
      <c r="AC15" s="83">
        <v>9.1300000000000008</v>
      </c>
      <c r="AD15" s="16">
        <v>9.36</v>
      </c>
      <c r="AE15" s="16">
        <v>8.1300000000000008</v>
      </c>
      <c r="AF15" s="34" t="s">
        <v>10</v>
      </c>
      <c r="AG15" s="34" t="s">
        <v>10</v>
      </c>
      <c r="AH15" s="16">
        <v>7.1120000000000001</v>
      </c>
      <c r="AI15" s="16">
        <v>5.6879999999999997</v>
      </c>
      <c r="AJ15" s="16">
        <v>3.4329999999999998</v>
      </c>
      <c r="AK15" s="32">
        <v>10.43</v>
      </c>
      <c r="AL15" s="34"/>
      <c r="AM15" s="83">
        <v>30</v>
      </c>
      <c r="AN15" s="96"/>
      <c r="AO15" s="83">
        <v>6.38</v>
      </c>
      <c r="AP15" s="16">
        <v>9.27</v>
      </c>
      <c r="AQ15" s="16">
        <v>7.02</v>
      </c>
      <c r="AR15" s="34" t="s">
        <v>10</v>
      </c>
      <c r="AS15" s="34" t="s">
        <v>10</v>
      </c>
      <c r="AT15" s="16">
        <v>4.0380000000000003</v>
      </c>
      <c r="AU15" s="16">
        <v>10.784000000000001</v>
      </c>
      <c r="AV15" s="16">
        <v>4.9969999999999999</v>
      </c>
      <c r="AW15" s="32">
        <v>6.6310000000000002</v>
      </c>
      <c r="AX15" s="57"/>
      <c r="AY15" s="83">
        <v>30</v>
      </c>
      <c r="AZ15" s="96"/>
      <c r="BA15" s="83">
        <v>11.8</v>
      </c>
      <c r="BB15" s="16">
        <v>11.4</v>
      </c>
      <c r="BC15" s="16">
        <v>4.96</v>
      </c>
      <c r="BD15" s="16">
        <v>6.45</v>
      </c>
      <c r="BE15" s="34" t="s">
        <v>10</v>
      </c>
      <c r="BF15" s="16">
        <v>7.7149999999999999</v>
      </c>
      <c r="BG15" s="16">
        <v>7.6929999999999996</v>
      </c>
      <c r="BH15" s="16">
        <v>3.4870000000000001</v>
      </c>
      <c r="BI15" s="32">
        <v>9.2899999999999991</v>
      </c>
      <c r="BJ15" s="16"/>
      <c r="BK15" s="83">
        <v>30</v>
      </c>
      <c r="BL15" s="96"/>
      <c r="BM15" s="83">
        <v>4.88</v>
      </c>
      <c r="BN15" s="16">
        <v>11.9</v>
      </c>
      <c r="BO15" s="16">
        <v>7.07</v>
      </c>
      <c r="BP15" s="16">
        <v>6.22</v>
      </c>
      <c r="BQ15" s="34" t="s">
        <v>10</v>
      </c>
      <c r="BR15" s="16">
        <v>4.9329999999999998</v>
      </c>
      <c r="BS15" s="16">
        <v>8.8849999999999998</v>
      </c>
      <c r="BT15" s="16">
        <v>5.9850000000000003</v>
      </c>
      <c r="BU15" s="32">
        <v>4.9080000000000004</v>
      </c>
      <c r="BV15" s="16"/>
      <c r="BW15" s="83">
        <v>30</v>
      </c>
      <c r="BX15" s="96"/>
      <c r="BY15" s="83">
        <v>14.6</v>
      </c>
      <c r="BZ15" s="16">
        <v>12.7</v>
      </c>
      <c r="CA15" s="16">
        <v>8.1300000000000008</v>
      </c>
      <c r="CB15" s="16">
        <v>6.87</v>
      </c>
      <c r="CC15" s="16">
        <v>11.24</v>
      </c>
      <c r="CD15" s="16">
        <v>8.5860000000000003</v>
      </c>
      <c r="CE15" s="16">
        <v>5.7969999999999997</v>
      </c>
      <c r="CF15" s="16">
        <v>5.4980000000000002</v>
      </c>
      <c r="CG15" s="32">
        <v>9.6859999999999999</v>
      </c>
      <c r="CH15" s="34"/>
      <c r="CI15" s="83">
        <v>30</v>
      </c>
      <c r="CJ15" s="96"/>
      <c r="CK15" s="83">
        <v>9.8800000000000008</v>
      </c>
      <c r="CL15" s="16">
        <v>9.14</v>
      </c>
      <c r="CM15" s="16">
        <v>6.71</v>
      </c>
      <c r="CN15" s="16">
        <v>7.16</v>
      </c>
      <c r="CO15" s="16">
        <v>10.25</v>
      </c>
      <c r="CP15" s="16">
        <v>5.5359999999999996</v>
      </c>
      <c r="CQ15" s="16">
        <v>7.9550000000000001</v>
      </c>
      <c r="CR15" s="16">
        <v>5.875</v>
      </c>
      <c r="CS15" s="32">
        <v>7.2789999999999999</v>
      </c>
    </row>
    <row r="16" spans="1:98" x14ac:dyDescent="0.25">
      <c r="A16" s="65"/>
      <c r="C16" s="83">
        <v>40</v>
      </c>
      <c r="D16" s="96"/>
      <c r="E16" s="83">
        <v>4.3499999999999996</v>
      </c>
      <c r="F16" s="16">
        <v>8.9600000000000009</v>
      </c>
      <c r="G16" s="16">
        <v>5.46</v>
      </c>
      <c r="H16" s="16">
        <v>6.24</v>
      </c>
      <c r="I16" s="34" t="s">
        <v>10</v>
      </c>
      <c r="J16" s="16">
        <v>5.0970000000000004</v>
      </c>
      <c r="K16" s="16">
        <v>5.31</v>
      </c>
      <c r="L16" s="16">
        <v>5.2640000000000002</v>
      </c>
      <c r="M16" s="32">
        <v>5.55</v>
      </c>
      <c r="O16" s="83">
        <v>40</v>
      </c>
      <c r="P16" s="96"/>
      <c r="Q16" s="83">
        <v>4.72</v>
      </c>
      <c r="R16" s="16">
        <v>10.199999999999999</v>
      </c>
      <c r="S16" s="16">
        <v>3.94</v>
      </c>
      <c r="T16" s="16">
        <v>7.63</v>
      </c>
      <c r="U16" s="34" t="s">
        <v>10</v>
      </c>
      <c r="V16" s="16">
        <v>5.9139999999999997</v>
      </c>
      <c r="W16" s="16">
        <v>4.97</v>
      </c>
      <c r="X16" s="16">
        <v>3.5619999999999998</v>
      </c>
      <c r="Y16" s="32">
        <v>10.311999999999999</v>
      </c>
      <c r="Z16" s="34"/>
      <c r="AA16" s="83">
        <v>40</v>
      </c>
      <c r="AB16" s="96"/>
      <c r="AC16" s="83">
        <v>7.18</v>
      </c>
      <c r="AD16" s="16">
        <v>11.5</v>
      </c>
      <c r="AE16" s="16">
        <v>6.63</v>
      </c>
      <c r="AF16" s="34" t="s">
        <v>10</v>
      </c>
      <c r="AG16" s="34" t="s">
        <v>10</v>
      </c>
      <c r="AH16" s="16">
        <v>3.5409999999999999</v>
      </c>
      <c r="AI16" s="16">
        <v>5.3310000000000004</v>
      </c>
      <c r="AJ16" s="16">
        <v>3.0619999999999998</v>
      </c>
      <c r="AK16" s="32">
        <v>9.6110000000000007</v>
      </c>
      <c r="AL16" s="34"/>
      <c r="AM16" s="83">
        <v>40</v>
      </c>
      <c r="AN16" s="96"/>
      <c r="AO16" s="83">
        <v>5.37</v>
      </c>
      <c r="AP16" s="16">
        <v>5.99</v>
      </c>
      <c r="AQ16" s="16">
        <v>6.65</v>
      </c>
      <c r="AR16" s="34" t="s">
        <v>10</v>
      </c>
      <c r="AS16" s="34" t="s">
        <v>10</v>
      </c>
      <c r="AT16" s="16">
        <v>3.145</v>
      </c>
      <c r="AU16" s="16">
        <v>9.7479999999999993</v>
      </c>
      <c r="AV16" s="16">
        <v>4.04</v>
      </c>
      <c r="AW16" s="32">
        <v>7.0359999999999996</v>
      </c>
      <c r="AX16" s="57"/>
      <c r="AY16" s="83">
        <v>40</v>
      </c>
      <c r="AZ16" s="96"/>
      <c r="BA16" s="83">
        <v>9.43</v>
      </c>
      <c r="BB16" s="16">
        <v>14.4</v>
      </c>
      <c r="BC16" s="16">
        <v>4.1500000000000004</v>
      </c>
      <c r="BD16" s="16">
        <v>7.1</v>
      </c>
      <c r="BE16" s="34" t="s">
        <v>10</v>
      </c>
      <c r="BF16" s="16">
        <v>6.6660000000000004</v>
      </c>
      <c r="BG16" s="16">
        <v>7.8440000000000003</v>
      </c>
      <c r="BH16" s="16">
        <v>2.8050000000000002</v>
      </c>
      <c r="BI16" s="32">
        <v>8.75</v>
      </c>
      <c r="BJ16" s="16"/>
      <c r="BK16" s="83">
        <v>40</v>
      </c>
      <c r="BL16" s="96"/>
      <c r="BM16" s="83">
        <v>7.31</v>
      </c>
      <c r="BN16" s="16">
        <v>12.7</v>
      </c>
      <c r="BO16" s="16">
        <v>5.79</v>
      </c>
      <c r="BP16" s="16">
        <v>5.05</v>
      </c>
      <c r="BQ16" s="34" t="s">
        <v>10</v>
      </c>
      <c r="BR16" s="16">
        <v>5.8040000000000003</v>
      </c>
      <c r="BS16" s="16">
        <v>9.1470000000000002</v>
      </c>
      <c r="BT16" s="16">
        <v>4.391</v>
      </c>
      <c r="BU16" s="32">
        <v>7.03</v>
      </c>
      <c r="BV16" s="16"/>
      <c r="BW16" s="83">
        <v>40</v>
      </c>
      <c r="BX16" s="96"/>
      <c r="BY16" s="83">
        <v>6.96</v>
      </c>
      <c r="BZ16" s="16">
        <v>15.9</v>
      </c>
      <c r="CA16" s="16">
        <v>6.41</v>
      </c>
      <c r="CB16" s="16">
        <v>6.88</v>
      </c>
      <c r="CC16" s="16">
        <v>11.47</v>
      </c>
      <c r="CD16" s="16">
        <v>5.6219999999999999</v>
      </c>
      <c r="CE16" s="16">
        <v>5.899</v>
      </c>
      <c r="CF16" s="16">
        <v>4.6319999999999997</v>
      </c>
      <c r="CG16" s="32">
        <v>12.074999999999999</v>
      </c>
      <c r="CH16" s="34"/>
      <c r="CI16" s="83">
        <v>40</v>
      </c>
      <c r="CJ16" s="96"/>
      <c r="CK16" s="83">
        <v>17.600000000000001</v>
      </c>
      <c r="CL16" s="16">
        <v>7.87</v>
      </c>
      <c r="CM16" s="16">
        <v>7.06</v>
      </c>
      <c r="CN16" s="16">
        <v>6.08</v>
      </c>
      <c r="CO16" s="16">
        <v>11.64</v>
      </c>
      <c r="CP16" s="16">
        <v>5.516</v>
      </c>
      <c r="CQ16" s="16">
        <v>6.71</v>
      </c>
      <c r="CR16" s="16">
        <v>5.7530000000000001</v>
      </c>
      <c r="CS16" s="32">
        <v>9.2240000000000002</v>
      </c>
    </row>
    <row r="17" spans="3:97" x14ac:dyDescent="0.25">
      <c r="C17" s="83">
        <v>80</v>
      </c>
      <c r="D17" s="96"/>
      <c r="E17" s="83">
        <v>4.1500000000000004</v>
      </c>
      <c r="F17" s="16">
        <v>11</v>
      </c>
      <c r="G17" s="16">
        <v>4.96</v>
      </c>
      <c r="H17" s="16">
        <v>3.66</v>
      </c>
      <c r="I17" s="34" t="s">
        <v>10</v>
      </c>
      <c r="J17" s="16">
        <v>3.375</v>
      </c>
      <c r="K17" s="16">
        <v>4.0949999999999998</v>
      </c>
      <c r="L17" s="16">
        <v>4.2779999999999996</v>
      </c>
      <c r="M17" s="32">
        <v>3.9780000000000002</v>
      </c>
      <c r="O17" s="83">
        <v>80</v>
      </c>
      <c r="P17" s="96"/>
      <c r="Q17" s="83">
        <v>2.86</v>
      </c>
      <c r="R17" s="16">
        <v>8.5399999999999991</v>
      </c>
      <c r="S17" s="16">
        <v>2.99</v>
      </c>
      <c r="T17" s="16">
        <v>4.67</v>
      </c>
      <c r="U17" s="34" t="s">
        <v>10</v>
      </c>
      <c r="V17" s="16">
        <v>4.7009999999999996</v>
      </c>
      <c r="W17" s="16">
        <v>3.6509999999999998</v>
      </c>
      <c r="X17" s="16">
        <v>2.524</v>
      </c>
      <c r="Y17" s="32">
        <v>5.5549999999999997</v>
      </c>
      <c r="Z17" s="34"/>
      <c r="AA17" s="83">
        <v>80</v>
      </c>
      <c r="AB17" s="96"/>
      <c r="AC17" s="83">
        <v>5</v>
      </c>
      <c r="AD17" s="16">
        <v>6.1</v>
      </c>
      <c r="AE17" s="16">
        <v>6.2</v>
      </c>
      <c r="AF17" s="34" t="s">
        <v>10</v>
      </c>
      <c r="AG17" s="34" t="s">
        <v>10</v>
      </c>
      <c r="AH17" s="16">
        <v>5.3959999999999999</v>
      </c>
      <c r="AI17" s="16">
        <v>3.5819999999999999</v>
      </c>
      <c r="AJ17" s="16">
        <v>2.444</v>
      </c>
      <c r="AK17" s="32">
        <v>7.8650000000000002</v>
      </c>
      <c r="AL17" s="34"/>
      <c r="AM17" s="83">
        <v>80</v>
      </c>
      <c r="AN17" s="96"/>
      <c r="AO17" s="83">
        <v>3.7</v>
      </c>
      <c r="AP17" s="16">
        <v>4.24</v>
      </c>
      <c r="AQ17" s="16">
        <v>4.47</v>
      </c>
      <c r="AR17" s="34" t="s">
        <v>10</v>
      </c>
      <c r="AS17" s="34" t="s">
        <v>10</v>
      </c>
      <c r="AT17" s="16">
        <v>3.8940000000000001</v>
      </c>
      <c r="AU17" s="16">
        <v>8.6530000000000005</v>
      </c>
      <c r="AV17" s="16">
        <v>2.7490000000000001</v>
      </c>
      <c r="AW17" s="32">
        <v>5.1269999999999998</v>
      </c>
      <c r="AX17" s="57"/>
      <c r="AY17" s="83">
        <v>80</v>
      </c>
      <c r="AZ17" s="96"/>
      <c r="BA17" s="83">
        <v>5.4</v>
      </c>
      <c r="BB17" s="16">
        <v>7.83</v>
      </c>
      <c r="BC17" s="16">
        <v>4.21</v>
      </c>
      <c r="BD17" s="16">
        <v>5.12</v>
      </c>
      <c r="BE17" s="34" t="s">
        <v>10</v>
      </c>
      <c r="BF17" s="16">
        <v>5.0839999999999996</v>
      </c>
      <c r="BG17" s="16">
        <v>4.7969999999999997</v>
      </c>
      <c r="BH17" s="16">
        <v>2.9409999999999998</v>
      </c>
      <c r="BI17" s="32">
        <v>5.0599999999999996</v>
      </c>
      <c r="BJ17" s="16"/>
      <c r="BK17" s="83">
        <v>80</v>
      </c>
      <c r="BL17" s="96"/>
      <c r="BM17" s="83">
        <v>7.37</v>
      </c>
      <c r="BN17" s="16">
        <v>11.2</v>
      </c>
      <c r="BO17" s="16">
        <v>2.69</v>
      </c>
      <c r="BP17" s="16">
        <v>4.82</v>
      </c>
      <c r="BQ17" s="34" t="s">
        <v>10</v>
      </c>
      <c r="BR17" s="16">
        <v>3.7879999999999998</v>
      </c>
      <c r="BS17" s="16">
        <v>6.3620000000000001</v>
      </c>
      <c r="BT17" s="16">
        <v>3.887</v>
      </c>
      <c r="BU17" s="32">
        <v>3.298</v>
      </c>
      <c r="BV17" s="16"/>
      <c r="BW17" s="83">
        <v>80</v>
      </c>
      <c r="BX17" s="96"/>
      <c r="BY17" s="83">
        <v>5.05</v>
      </c>
      <c r="BZ17" s="16">
        <v>7.02</v>
      </c>
      <c r="CA17" s="16">
        <v>4.71</v>
      </c>
      <c r="CB17" s="16">
        <v>4.54</v>
      </c>
      <c r="CC17" s="16">
        <v>5.6230000000000002</v>
      </c>
      <c r="CD17" s="16">
        <v>4.9009999999999998</v>
      </c>
      <c r="CE17" s="16">
        <v>5.0869999999999997</v>
      </c>
      <c r="CF17" s="16">
        <v>4.2030000000000003</v>
      </c>
      <c r="CG17" s="32">
        <v>5.7320000000000002</v>
      </c>
      <c r="CH17" s="34"/>
      <c r="CI17" s="83">
        <v>80</v>
      </c>
      <c r="CJ17" s="96"/>
      <c r="CK17" s="83">
        <v>4.71</v>
      </c>
      <c r="CL17" s="16">
        <v>6.86</v>
      </c>
      <c r="CM17" s="16">
        <v>4.91</v>
      </c>
      <c r="CN17" s="16">
        <v>4.3099999999999996</v>
      </c>
      <c r="CO17" s="16">
        <v>6.0960000000000001</v>
      </c>
      <c r="CP17" s="16">
        <v>4.5339999999999998</v>
      </c>
      <c r="CQ17" s="16">
        <v>4.734</v>
      </c>
      <c r="CR17" s="16">
        <v>3.887</v>
      </c>
      <c r="CS17" s="32">
        <v>5.1820000000000004</v>
      </c>
    </row>
    <row r="18" spans="3:97" x14ac:dyDescent="0.25">
      <c r="C18" s="83">
        <v>120</v>
      </c>
      <c r="D18" s="96"/>
      <c r="E18" s="83">
        <v>2.66</v>
      </c>
      <c r="F18" s="16">
        <v>10.199999999999999</v>
      </c>
      <c r="G18" s="16">
        <v>3.33</v>
      </c>
      <c r="H18" s="16">
        <v>2.4700000000000002</v>
      </c>
      <c r="I18" s="34" t="s">
        <v>10</v>
      </c>
      <c r="J18" s="16">
        <v>2.319</v>
      </c>
      <c r="K18" s="16">
        <v>3.016</v>
      </c>
      <c r="L18" s="16">
        <v>1.9730000000000001</v>
      </c>
      <c r="M18" s="32">
        <v>2.472</v>
      </c>
      <c r="O18" s="83">
        <v>120</v>
      </c>
      <c r="P18" s="96"/>
      <c r="Q18" s="83">
        <v>4.04</v>
      </c>
      <c r="R18" s="16">
        <v>7.03</v>
      </c>
      <c r="S18" s="16">
        <v>2.0099999999999998</v>
      </c>
      <c r="T18" s="16">
        <v>3.79</v>
      </c>
      <c r="U18" s="34" t="s">
        <v>10</v>
      </c>
      <c r="V18" s="16">
        <v>3.4180000000000001</v>
      </c>
      <c r="W18" s="16">
        <v>3.3879999999999999</v>
      </c>
      <c r="X18" s="16">
        <v>1.393</v>
      </c>
      <c r="Y18" s="32">
        <v>2.98</v>
      </c>
      <c r="Z18" s="34"/>
      <c r="AA18" s="83">
        <v>120</v>
      </c>
      <c r="AB18" s="96"/>
      <c r="AC18" s="83">
        <v>3.03</v>
      </c>
      <c r="AD18" s="16">
        <v>7.3</v>
      </c>
      <c r="AE18" s="16">
        <v>3.97</v>
      </c>
      <c r="AF18" s="34" t="s">
        <v>10</v>
      </c>
      <c r="AG18" s="34" t="s">
        <v>10</v>
      </c>
      <c r="AH18" s="16">
        <v>2.6680000000000001</v>
      </c>
      <c r="AI18" s="16">
        <v>2.3519999999999999</v>
      </c>
      <c r="AJ18" s="16">
        <v>1.724</v>
      </c>
      <c r="AK18" s="32">
        <v>5.1029999999999998</v>
      </c>
      <c r="AL18" s="34"/>
      <c r="AM18" s="83">
        <v>120</v>
      </c>
      <c r="AN18" s="96"/>
      <c r="AO18" s="83">
        <v>2.58</v>
      </c>
      <c r="AP18" s="16">
        <v>5.15</v>
      </c>
      <c r="AQ18" s="16">
        <v>3.57</v>
      </c>
      <c r="AR18" s="34" t="s">
        <v>10</v>
      </c>
      <c r="AS18" s="34" t="s">
        <v>10</v>
      </c>
      <c r="AT18" s="16">
        <v>3.391</v>
      </c>
      <c r="AU18" s="16">
        <v>7.6689999999999996</v>
      </c>
      <c r="AV18" s="16">
        <v>1.68</v>
      </c>
      <c r="AW18" s="32">
        <v>3.7719999999999998</v>
      </c>
      <c r="AX18" s="57"/>
      <c r="AY18" s="83">
        <v>120</v>
      </c>
      <c r="AZ18" s="96"/>
      <c r="BA18" s="83">
        <v>3.38</v>
      </c>
      <c r="BB18" s="16">
        <v>9.44</v>
      </c>
      <c r="BC18" s="16">
        <v>2.38</v>
      </c>
      <c r="BD18" s="16">
        <v>2.64</v>
      </c>
      <c r="BE18" s="34" t="s">
        <v>10</v>
      </c>
      <c r="BF18" s="16">
        <v>3.3159999999999998</v>
      </c>
      <c r="BG18" s="16">
        <v>5.1680000000000001</v>
      </c>
      <c r="BH18" s="16">
        <v>1.6879999999999999</v>
      </c>
      <c r="BI18" s="32">
        <v>2.7029999999999998</v>
      </c>
      <c r="BJ18" s="16"/>
      <c r="BK18" s="83">
        <v>120</v>
      </c>
      <c r="BL18" s="96"/>
      <c r="BM18" s="83">
        <v>4.97</v>
      </c>
      <c r="BN18" s="16">
        <v>8.98</v>
      </c>
      <c r="BO18" s="16">
        <v>1.78</v>
      </c>
      <c r="BP18" s="16">
        <v>3.95</v>
      </c>
      <c r="BQ18" s="34" t="s">
        <v>10</v>
      </c>
      <c r="BR18" s="16">
        <v>3.056</v>
      </c>
      <c r="BS18" s="16">
        <v>5.319</v>
      </c>
      <c r="BT18" s="16">
        <v>2.508</v>
      </c>
      <c r="BU18" s="32">
        <v>2.754</v>
      </c>
      <c r="BV18" s="16"/>
      <c r="BW18" s="83">
        <v>120</v>
      </c>
      <c r="BX18" s="96"/>
      <c r="BY18" s="83">
        <v>3.56</v>
      </c>
      <c r="BZ18" s="16">
        <v>9.57</v>
      </c>
      <c r="CA18" s="16">
        <v>2.5499999999999998</v>
      </c>
      <c r="CB18" s="16">
        <v>4.9000000000000004</v>
      </c>
      <c r="CC18" s="16">
        <v>3.6030000000000002</v>
      </c>
      <c r="CD18" s="16">
        <v>5.0529999999999999</v>
      </c>
      <c r="CE18" s="16">
        <v>3.1110000000000002</v>
      </c>
      <c r="CF18" s="16">
        <v>3.41</v>
      </c>
      <c r="CG18" s="32">
        <v>4.49</v>
      </c>
      <c r="CH18" s="34"/>
      <c r="CI18" s="83">
        <v>120</v>
      </c>
      <c r="CJ18" s="96"/>
      <c r="CK18" s="83">
        <v>3.33</v>
      </c>
      <c r="CL18" s="16">
        <v>6.65</v>
      </c>
      <c r="CM18" s="16">
        <v>3.64</v>
      </c>
      <c r="CN18" s="16">
        <v>3.55</v>
      </c>
      <c r="CO18" s="16">
        <v>5.4649999999999999</v>
      </c>
      <c r="CP18" s="16">
        <v>4.9210000000000003</v>
      </c>
      <c r="CQ18" s="16">
        <v>1.903</v>
      </c>
      <c r="CR18" s="16">
        <v>3.15</v>
      </c>
      <c r="CS18" s="32">
        <v>2.7440000000000002</v>
      </c>
    </row>
    <row r="19" spans="3:97" x14ac:dyDescent="0.25">
      <c r="C19" s="83">
        <v>160</v>
      </c>
      <c r="D19" s="96"/>
      <c r="E19" s="83">
        <v>2.0499999999999998</v>
      </c>
      <c r="F19" s="16">
        <v>9.93</v>
      </c>
      <c r="G19" s="16">
        <v>3.68</v>
      </c>
      <c r="H19" s="16">
        <v>1.98</v>
      </c>
      <c r="I19" s="34" t="s">
        <v>10</v>
      </c>
      <c r="J19" s="16">
        <v>1.605</v>
      </c>
      <c r="K19" s="16">
        <v>2.1309999999999998</v>
      </c>
      <c r="L19" s="16">
        <v>1.29</v>
      </c>
      <c r="M19" s="32">
        <v>1.1870000000000001</v>
      </c>
      <c r="O19" s="83">
        <v>160</v>
      </c>
      <c r="P19" s="96"/>
      <c r="Q19" s="83">
        <v>3.93</v>
      </c>
      <c r="R19" s="16">
        <v>6.33</v>
      </c>
      <c r="S19" s="16">
        <v>1.5</v>
      </c>
      <c r="T19" s="16">
        <v>3.25</v>
      </c>
      <c r="U19" s="34" t="s">
        <v>10</v>
      </c>
      <c r="V19" s="16">
        <v>2.4910000000000001</v>
      </c>
      <c r="W19" s="16">
        <v>1.966</v>
      </c>
      <c r="X19" s="16">
        <v>1.028</v>
      </c>
      <c r="Y19" s="32">
        <v>1.7949999999999999</v>
      </c>
      <c r="Z19" s="34"/>
      <c r="AA19" s="83">
        <v>160</v>
      </c>
      <c r="AB19" s="96"/>
      <c r="AC19" s="83">
        <v>2.1800000000000002</v>
      </c>
      <c r="AD19" s="16">
        <v>5.12</v>
      </c>
      <c r="AE19" s="16">
        <v>3.09</v>
      </c>
      <c r="AF19" s="34" t="s">
        <v>10</v>
      </c>
      <c r="AG19" s="34" t="s">
        <v>10</v>
      </c>
      <c r="AH19" s="16">
        <v>1.9330000000000001</v>
      </c>
      <c r="AI19" s="16">
        <v>1.774</v>
      </c>
      <c r="AJ19" s="16">
        <v>1.496</v>
      </c>
      <c r="AK19" s="32">
        <v>3.7719999999999998</v>
      </c>
      <c r="AL19" s="34"/>
      <c r="AM19" s="83">
        <v>160</v>
      </c>
      <c r="AN19" s="96"/>
      <c r="AO19" s="83">
        <v>1.81</v>
      </c>
      <c r="AP19" s="16">
        <v>4.01</v>
      </c>
      <c r="AQ19" s="16">
        <v>2.69</v>
      </c>
      <c r="AR19" s="34" t="s">
        <v>10</v>
      </c>
      <c r="AS19" s="34" t="s">
        <v>10</v>
      </c>
      <c r="AT19" s="16">
        <v>1.9379999999999999</v>
      </c>
      <c r="AU19" s="16">
        <v>5.2670000000000003</v>
      </c>
      <c r="AV19" s="16">
        <v>1.29</v>
      </c>
      <c r="AW19" s="32">
        <v>2.6909999999999998</v>
      </c>
      <c r="AX19" s="57"/>
      <c r="AY19" s="83">
        <v>160</v>
      </c>
      <c r="AZ19" s="96"/>
      <c r="BA19" s="83">
        <v>2.29</v>
      </c>
      <c r="BB19" s="16">
        <v>6.62</v>
      </c>
      <c r="BC19" s="16">
        <v>1.83</v>
      </c>
      <c r="BD19" s="16">
        <v>2.91</v>
      </c>
      <c r="BE19" s="34" t="s">
        <v>10</v>
      </c>
      <c r="BF19" s="16">
        <v>2.0230000000000001</v>
      </c>
      <c r="BG19" s="16">
        <v>4.0590000000000002</v>
      </c>
      <c r="BH19" s="16">
        <v>1.4470000000000001</v>
      </c>
      <c r="BI19" s="32">
        <v>0.58099999999999996</v>
      </c>
      <c r="BJ19" s="16"/>
      <c r="BK19" s="83">
        <v>160</v>
      </c>
      <c r="BL19" s="96"/>
      <c r="BM19" s="83">
        <v>4.29</v>
      </c>
      <c r="BN19" s="16">
        <v>8.9499999999999993</v>
      </c>
      <c r="BO19" s="16">
        <v>2.0099999999999998</v>
      </c>
      <c r="BP19" s="16">
        <v>2.36</v>
      </c>
      <c r="BQ19" s="34" t="s">
        <v>10</v>
      </c>
      <c r="BR19" s="16">
        <v>2.5779999999999998</v>
      </c>
      <c r="BS19" s="16">
        <v>3.2639999999999998</v>
      </c>
      <c r="BT19" s="16">
        <v>1.85</v>
      </c>
      <c r="BU19" s="32">
        <v>1.718</v>
      </c>
      <c r="BV19" s="16"/>
      <c r="BW19" s="83">
        <v>160</v>
      </c>
      <c r="BX19" s="96"/>
      <c r="BY19" s="83">
        <v>2.63</v>
      </c>
      <c r="BZ19" s="16">
        <v>7.53</v>
      </c>
      <c r="CA19" s="16">
        <v>1.83</v>
      </c>
      <c r="CB19" s="16">
        <v>3.66</v>
      </c>
      <c r="CC19" s="16">
        <v>3.383</v>
      </c>
      <c r="CD19" s="16">
        <v>2.73</v>
      </c>
      <c r="CE19" s="16">
        <v>2.9129999999999998</v>
      </c>
      <c r="CF19" s="16">
        <v>2.4449999999999998</v>
      </c>
      <c r="CG19" s="32">
        <v>4.2869999999999999</v>
      </c>
      <c r="CH19" s="34"/>
      <c r="CI19" s="83">
        <v>160</v>
      </c>
      <c r="CJ19" s="96"/>
      <c r="CK19" s="83">
        <v>3.25</v>
      </c>
      <c r="CL19" s="16">
        <v>6.39</v>
      </c>
      <c r="CM19" s="16">
        <v>2.42</v>
      </c>
      <c r="CN19" s="16">
        <v>2.31</v>
      </c>
      <c r="CO19" s="16">
        <v>2.226</v>
      </c>
      <c r="CP19" s="16">
        <v>3.5870000000000002</v>
      </c>
      <c r="CQ19" s="16">
        <v>1.1100000000000001</v>
      </c>
      <c r="CR19" s="16">
        <v>2.673</v>
      </c>
      <c r="CS19" s="32">
        <v>2.7229999999999999</v>
      </c>
    </row>
    <row r="20" spans="3:97" x14ac:dyDescent="0.25">
      <c r="C20" s="83">
        <v>200</v>
      </c>
      <c r="D20" s="96"/>
      <c r="E20" s="83">
        <v>1.25</v>
      </c>
      <c r="F20" s="16">
        <v>6.59</v>
      </c>
      <c r="G20" s="16">
        <v>1.69</v>
      </c>
      <c r="H20" s="16">
        <v>0.49</v>
      </c>
      <c r="I20" s="34" t="s">
        <v>10</v>
      </c>
      <c r="J20" s="16">
        <v>0.97299999999999998</v>
      </c>
      <c r="K20" s="16">
        <v>1.9259999999999999</v>
      </c>
      <c r="L20" s="16">
        <v>0.72399999999999998</v>
      </c>
      <c r="M20" s="32">
        <v>0.443</v>
      </c>
      <c r="O20" s="83">
        <v>200</v>
      </c>
      <c r="P20" s="96"/>
      <c r="Q20" s="83">
        <v>3.85</v>
      </c>
      <c r="R20" s="16">
        <v>4.7</v>
      </c>
      <c r="S20" s="16">
        <v>1.1200000000000001</v>
      </c>
      <c r="T20" s="16">
        <v>2.08</v>
      </c>
      <c r="U20" s="34" t="s">
        <v>10</v>
      </c>
      <c r="V20" s="16">
        <v>2.3029999999999999</v>
      </c>
      <c r="W20" s="16">
        <v>0.89300000000000002</v>
      </c>
      <c r="X20" s="16">
        <v>0.47</v>
      </c>
      <c r="Y20" s="32">
        <v>0.73899999999999999</v>
      </c>
      <c r="Z20" s="34"/>
      <c r="AA20" s="83">
        <v>200</v>
      </c>
      <c r="AB20" s="96"/>
      <c r="AC20" s="83">
        <v>1.23</v>
      </c>
      <c r="AD20" s="16">
        <v>4.63</v>
      </c>
      <c r="AE20" s="16">
        <v>2.38</v>
      </c>
      <c r="AF20" s="34" t="s">
        <v>10</v>
      </c>
      <c r="AG20" s="34" t="s">
        <v>10</v>
      </c>
      <c r="AH20" s="16">
        <v>1.1299999999999999</v>
      </c>
      <c r="AI20" s="16">
        <v>0.68500000000000005</v>
      </c>
      <c r="AJ20" s="16">
        <v>1.1419999999999999</v>
      </c>
      <c r="AK20" s="32">
        <v>1.7949999999999999</v>
      </c>
      <c r="AL20" s="34"/>
      <c r="AM20" s="83">
        <v>200</v>
      </c>
      <c r="AN20" s="96"/>
      <c r="AO20" s="83">
        <v>1.51</v>
      </c>
      <c r="AP20" s="16">
        <v>2.84</v>
      </c>
      <c r="AQ20" s="16">
        <v>1.67</v>
      </c>
      <c r="AR20" s="34" t="s">
        <v>10</v>
      </c>
      <c r="AS20" s="34" t="s">
        <v>10</v>
      </c>
      <c r="AT20" s="16">
        <v>1.9490000000000001</v>
      </c>
      <c r="AU20" s="16">
        <v>3.56</v>
      </c>
      <c r="AV20" s="16">
        <v>0.56399999999999995</v>
      </c>
      <c r="AW20" s="32">
        <v>1.986</v>
      </c>
      <c r="AX20" s="57"/>
      <c r="AY20" s="83">
        <v>200</v>
      </c>
      <c r="AZ20" s="96"/>
      <c r="BA20" s="83">
        <v>1.77</v>
      </c>
      <c r="BB20" s="16">
        <v>5.0599999999999996</v>
      </c>
      <c r="BC20" s="16">
        <v>1.24</v>
      </c>
      <c r="BD20" s="16">
        <v>1.79</v>
      </c>
      <c r="BE20" s="34" t="s">
        <v>10</v>
      </c>
      <c r="BF20" s="16">
        <v>2.3170000000000002</v>
      </c>
      <c r="BG20" s="16">
        <v>1.6890000000000001</v>
      </c>
      <c r="BH20" s="16">
        <v>0.624</v>
      </c>
      <c r="BI20" s="32">
        <v>0.58699999999999997</v>
      </c>
      <c r="BJ20" s="16"/>
      <c r="BK20" s="83">
        <v>200</v>
      </c>
      <c r="BL20" s="96"/>
      <c r="BM20" s="83">
        <v>3.81</v>
      </c>
      <c r="BN20" s="16">
        <v>6.33</v>
      </c>
      <c r="BO20" s="16">
        <v>1.44</v>
      </c>
      <c r="BP20" s="16">
        <v>1.87</v>
      </c>
      <c r="BQ20" s="34" t="s">
        <v>10</v>
      </c>
      <c r="BR20" s="16">
        <v>1.861</v>
      </c>
      <c r="BS20" s="16">
        <v>2.121</v>
      </c>
      <c r="BT20" s="16">
        <v>1.2210000000000001</v>
      </c>
      <c r="BU20" s="32">
        <v>1.018</v>
      </c>
      <c r="BV20" s="16"/>
      <c r="BW20" s="83">
        <v>200</v>
      </c>
      <c r="BX20" s="96"/>
      <c r="BY20" s="83">
        <v>1.2</v>
      </c>
      <c r="BZ20" s="16">
        <v>6.71</v>
      </c>
      <c r="CA20" s="16">
        <v>1.79</v>
      </c>
      <c r="CB20" s="16">
        <v>2.44</v>
      </c>
      <c r="CC20" s="16">
        <v>2.0659999999999998</v>
      </c>
      <c r="CD20" s="16">
        <v>1.802</v>
      </c>
      <c r="CE20" s="16">
        <v>1.478</v>
      </c>
      <c r="CF20" s="16">
        <v>1.6080000000000001</v>
      </c>
      <c r="CG20" s="32">
        <v>2.44</v>
      </c>
      <c r="CH20" s="34"/>
      <c r="CI20" s="83">
        <v>200</v>
      </c>
      <c r="CJ20" s="96"/>
      <c r="CK20" s="83">
        <v>3.38</v>
      </c>
      <c r="CL20" s="16">
        <v>4.71</v>
      </c>
      <c r="CM20" s="16">
        <v>1.29</v>
      </c>
      <c r="CN20" s="16">
        <v>1.89</v>
      </c>
      <c r="CO20" s="16">
        <v>2.2570000000000001</v>
      </c>
      <c r="CP20" s="16">
        <v>1.6259999999999999</v>
      </c>
      <c r="CQ20" s="16">
        <v>1.7070000000000001</v>
      </c>
      <c r="CR20" s="16">
        <v>1.5369999999999999</v>
      </c>
      <c r="CS20" s="32">
        <v>1.6220000000000001</v>
      </c>
    </row>
    <row r="21" spans="3:97" ht="14.4" thickBot="1" x14ac:dyDescent="0.3">
      <c r="C21" s="84">
        <v>240</v>
      </c>
      <c r="D21" s="97"/>
      <c r="E21" s="84">
        <v>0.78</v>
      </c>
      <c r="F21" s="17">
        <v>4.22</v>
      </c>
      <c r="G21" s="17">
        <v>0.67</v>
      </c>
      <c r="H21" s="17">
        <v>0.44</v>
      </c>
      <c r="I21" s="35" t="s">
        <v>10</v>
      </c>
      <c r="J21" s="17">
        <v>0.87</v>
      </c>
      <c r="K21" s="17">
        <v>0.70199999999999996</v>
      </c>
      <c r="L21" s="17">
        <v>0.45400000000000001</v>
      </c>
      <c r="M21" s="44">
        <v>0.19400000000000001</v>
      </c>
      <c r="O21" s="84">
        <v>240</v>
      </c>
      <c r="P21" s="97"/>
      <c r="Q21" s="84">
        <v>3.4</v>
      </c>
      <c r="R21" s="17">
        <v>3.79</v>
      </c>
      <c r="S21" s="17">
        <v>0.75</v>
      </c>
      <c r="T21" s="17">
        <v>1.36</v>
      </c>
      <c r="U21" s="35" t="s">
        <v>10</v>
      </c>
      <c r="V21" s="17">
        <v>1.675</v>
      </c>
      <c r="W21" s="17">
        <v>0.871</v>
      </c>
      <c r="X21" s="17">
        <v>0.33100000000000002</v>
      </c>
      <c r="Y21" s="44">
        <v>0.184</v>
      </c>
      <c r="Z21" s="34"/>
      <c r="AA21" s="84">
        <v>240</v>
      </c>
      <c r="AB21" s="97"/>
      <c r="AC21" s="84">
        <v>0.91</v>
      </c>
      <c r="AD21" s="17">
        <v>1.89</v>
      </c>
      <c r="AE21" s="17">
        <v>1.33</v>
      </c>
      <c r="AF21" s="35" t="s">
        <v>10</v>
      </c>
      <c r="AG21" s="35" t="s">
        <v>10</v>
      </c>
      <c r="AH21" s="17">
        <v>1.06</v>
      </c>
      <c r="AI21" s="17">
        <v>0.70699999999999996</v>
      </c>
      <c r="AJ21" s="17">
        <v>0.97799999999999998</v>
      </c>
      <c r="AK21" s="44">
        <v>2.0419999999999998</v>
      </c>
      <c r="AL21" s="34"/>
      <c r="AM21" s="84">
        <v>240</v>
      </c>
      <c r="AN21" s="97"/>
      <c r="AO21" s="84">
        <v>0.92</v>
      </c>
      <c r="AP21" s="17">
        <v>2.25</v>
      </c>
      <c r="AQ21" s="17">
        <v>1.26</v>
      </c>
      <c r="AR21" s="35" t="s">
        <v>10</v>
      </c>
      <c r="AS21" s="35" t="s">
        <v>10</v>
      </c>
      <c r="AT21" s="17">
        <v>1.556</v>
      </c>
      <c r="AU21" s="17">
        <v>2.5259999999999998</v>
      </c>
      <c r="AV21" s="17">
        <v>0.249</v>
      </c>
      <c r="AW21" s="44">
        <v>1.292</v>
      </c>
      <c r="AX21" s="57"/>
      <c r="AY21" s="84">
        <v>240</v>
      </c>
      <c r="AZ21" s="97"/>
      <c r="BA21" s="84">
        <v>1.23</v>
      </c>
      <c r="BB21" s="17">
        <v>3.08</v>
      </c>
      <c r="BC21" s="17">
        <v>0.63</v>
      </c>
      <c r="BD21" s="17">
        <v>1.71</v>
      </c>
      <c r="BE21" s="35" t="s">
        <v>10</v>
      </c>
      <c r="BF21" s="17">
        <v>1.9750000000000001</v>
      </c>
      <c r="BG21" s="17">
        <v>1.2350000000000001</v>
      </c>
      <c r="BH21" s="17">
        <v>0.54400000000000004</v>
      </c>
      <c r="BI21" s="44">
        <v>0.32</v>
      </c>
      <c r="BJ21" s="16"/>
      <c r="BK21" s="84">
        <v>240</v>
      </c>
      <c r="BL21" s="97"/>
      <c r="BM21" s="84">
        <v>2</v>
      </c>
      <c r="BN21" s="17">
        <v>4.3600000000000003</v>
      </c>
      <c r="BO21" s="17">
        <v>0.83</v>
      </c>
      <c r="BP21" s="17">
        <v>1</v>
      </c>
      <c r="BQ21" s="35" t="s">
        <v>10</v>
      </c>
      <c r="BR21" s="17">
        <v>1.718</v>
      </c>
      <c r="BS21" s="17">
        <v>2.4289999999999998</v>
      </c>
      <c r="BT21" s="17">
        <v>0.51200000000000001</v>
      </c>
      <c r="BU21" s="44">
        <v>0.91800000000000004</v>
      </c>
      <c r="BV21" s="16"/>
      <c r="BW21" s="84">
        <v>240</v>
      </c>
      <c r="BX21" s="97"/>
      <c r="BY21" s="84">
        <v>1.1000000000000001</v>
      </c>
      <c r="BZ21" s="17"/>
      <c r="CA21" s="17">
        <v>1.26</v>
      </c>
      <c r="CB21" s="17">
        <v>1.52</v>
      </c>
      <c r="CC21" s="17">
        <v>1.978</v>
      </c>
      <c r="CD21" s="17">
        <v>1.643</v>
      </c>
      <c r="CE21" s="17">
        <v>1.032</v>
      </c>
      <c r="CF21" s="17">
        <v>1.202</v>
      </c>
      <c r="CG21" s="44">
        <v>1.4019999999999999</v>
      </c>
      <c r="CH21" s="34"/>
      <c r="CI21" s="84">
        <v>240</v>
      </c>
      <c r="CJ21" s="97"/>
      <c r="CK21" s="84">
        <v>2.83</v>
      </c>
      <c r="CL21" s="17">
        <v>3.89</v>
      </c>
      <c r="CM21" s="17">
        <v>1.1399999999999999</v>
      </c>
      <c r="CN21" s="17">
        <v>1.52</v>
      </c>
      <c r="CO21" s="17">
        <v>2.0169999999999999</v>
      </c>
      <c r="CP21" s="17">
        <v>1.0660000000000001</v>
      </c>
      <c r="CQ21" s="17">
        <v>1.2529999999999999</v>
      </c>
      <c r="CR21" s="17">
        <v>0.63</v>
      </c>
      <c r="CS21" s="44">
        <v>1.1779999999999999</v>
      </c>
    </row>
    <row r="29" spans="3:97" x14ac:dyDescent="0.25">
      <c r="AI29" s="3"/>
    </row>
    <row r="30" spans="3:97" ht="14.4" x14ac:dyDescent="0.3">
      <c r="E30" s="9"/>
      <c r="F30" s="9"/>
      <c r="G30" s="9"/>
      <c r="H30" s="9"/>
      <c r="I30" s="9"/>
      <c r="J30" s="9"/>
      <c r="K30" s="9"/>
      <c r="L30" s="9"/>
      <c r="M30" s="9"/>
      <c r="P30" s="9"/>
      <c r="Q30" s="9"/>
      <c r="R30" s="9"/>
      <c r="S30" s="9"/>
      <c r="T30" s="9"/>
      <c r="U30" s="9"/>
      <c r="V30" s="9"/>
      <c r="W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</row>
    <row r="31" spans="3:97" ht="14.4" x14ac:dyDescent="0.3">
      <c r="E31" s="5"/>
      <c r="F31" s="5"/>
      <c r="G31" s="5"/>
      <c r="H31" s="5"/>
      <c r="I31" s="9"/>
      <c r="J31" s="5"/>
      <c r="K31" s="5"/>
      <c r="L31" s="5"/>
      <c r="M31" s="5"/>
      <c r="P31" s="5"/>
      <c r="Q31" s="5"/>
      <c r="R31" s="5"/>
      <c r="S31" s="5"/>
      <c r="T31" s="5"/>
      <c r="U31" s="5"/>
      <c r="V31" s="5"/>
      <c r="W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</row>
    <row r="32" spans="3:97" ht="14.4" x14ac:dyDescent="0.3">
      <c r="E32" s="5"/>
      <c r="F32" s="5"/>
      <c r="G32" s="5"/>
      <c r="H32" s="5"/>
      <c r="I32" s="9"/>
      <c r="J32" s="5"/>
      <c r="K32" s="5"/>
      <c r="L32" s="5"/>
      <c r="M32" s="5"/>
      <c r="P32" s="5"/>
      <c r="Q32" s="5"/>
      <c r="R32" s="5"/>
      <c r="S32" s="5"/>
      <c r="T32" s="5"/>
      <c r="U32" s="5"/>
      <c r="V32" s="5"/>
      <c r="W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</row>
    <row r="33" spans="5:90" ht="14.4" x14ac:dyDescent="0.3">
      <c r="E33" s="5"/>
      <c r="F33" s="5"/>
      <c r="G33" s="5"/>
      <c r="H33" s="5"/>
      <c r="I33" s="9"/>
      <c r="J33" s="5"/>
      <c r="K33" s="5"/>
      <c r="L33" s="5"/>
      <c r="M33" s="5"/>
      <c r="P33" s="5"/>
      <c r="Q33" s="5"/>
      <c r="R33" s="5"/>
      <c r="S33" s="5"/>
      <c r="T33" s="5"/>
      <c r="U33" s="5"/>
      <c r="V33" s="5"/>
      <c r="W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</row>
    <row r="34" spans="5:90" ht="14.4" x14ac:dyDescent="0.3">
      <c r="E34" s="5"/>
      <c r="F34" s="5"/>
      <c r="G34" s="5"/>
      <c r="H34" s="5"/>
      <c r="I34" s="9"/>
      <c r="J34" s="5"/>
      <c r="K34" s="5"/>
      <c r="L34" s="5"/>
      <c r="M34" s="5"/>
      <c r="P34" s="5"/>
      <c r="Q34" s="5"/>
      <c r="R34" s="5"/>
      <c r="S34" s="5"/>
      <c r="T34" s="5"/>
      <c r="U34" s="5"/>
      <c r="V34" s="5"/>
      <c r="W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</row>
    <row r="35" spans="5:90" ht="14.4" x14ac:dyDescent="0.3">
      <c r="E35" s="5"/>
      <c r="F35" s="5"/>
      <c r="G35" s="5"/>
      <c r="H35" s="5"/>
      <c r="I35" s="9"/>
      <c r="J35" s="5"/>
      <c r="K35" s="5"/>
      <c r="L35" s="5"/>
      <c r="M35" s="5"/>
      <c r="P35" s="5"/>
      <c r="Q35" s="5"/>
      <c r="R35" s="5"/>
      <c r="S35" s="5"/>
      <c r="T35" s="5"/>
      <c r="U35" s="5"/>
      <c r="V35" s="5"/>
      <c r="W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</row>
    <row r="36" spans="5:90" ht="14.4" x14ac:dyDescent="0.3">
      <c r="E36" s="5"/>
      <c r="F36" s="5"/>
      <c r="G36" s="5"/>
      <c r="H36" s="5"/>
      <c r="I36" s="9"/>
      <c r="J36" s="5"/>
      <c r="K36" s="5"/>
      <c r="L36" s="5"/>
      <c r="M36" s="5"/>
      <c r="P36" s="5"/>
      <c r="Q36" s="5"/>
      <c r="R36" s="5"/>
      <c r="S36" s="5"/>
      <c r="T36" s="5"/>
      <c r="U36" s="5"/>
      <c r="V36" s="5"/>
      <c r="W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</row>
    <row r="37" spans="5:90" ht="14.4" x14ac:dyDescent="0.3">
      <c r="E37" s="5"/>
      <c r="F37" s="5"/>
      <c r="G37" s="5"/>
      <c r="H37" s="5"/>
      <c r="I37" s="9"/>
      <c r="J37" s="5"/>
      <c r="K37" s="5"/>
      <c r="L37" s="5"/>
      <c r="M37" s="5"/>
      <c r="P37" s="5"/>
      <c r="Q37" s="5"/>
      <c r="R37" s="5"/>
      <c r="S37" s="5"/>
      <c r="T37" s="5"/>
      <c r="U37" s="5"/>
      <c r="V37" s="5"/>
      <c r="W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</row>
    <row r="38" spans="5:90" ht="14.4" x14ac:dyDescent="0.3">
      <c r="E38" s="5"/>
      <c r="F38" s="5"/>
      <c r="G38" s="5"/>
      <c r="H38" s="5"/>
      <c r="I38" s="9"/>
      <c r="J38" s="5"/>
      <c r="K38" s="5"/>
      <c r="L38" s="5"/>
      <c r="M38" s="5"/>
      <c r="P38" s="5"/>
      <c r="Q38" s="5"/>
      <c r="R38" s="5"/>
      <c r="S38" s="5"/>
      <c r="T38" s="5"/>
      <c r="U38" s="5"/>
      <c r="V38" s="5"/>
      <c r="W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</row>
    <row r="39" spans="5:90" ht="14.4" x14ac:dyDescent="0.3">
      <c r="E39" s="5"/>
      <c r="F39" s="5"/>
      <c r="G39" s="5"/>
      <c r="H39" s="5"/>
      <c r="I39" s="9"/>
      <c r="J39" s="5"/>
      <c r="K39" s="5"/>
      <c r="L39" s="5"/>
      <c r="M39" s="5"/>
      <c r="P39" s="5"/>
      <c r="Q39" s="5"/>
      <c r="R39" s="5"/>
      <c r="S39" s="5"/>
      <c r="T39" s="5"/>
      <c r="U39" s="5"/>
      <c r="V39" s="5"/>
      <c r="W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</row>
    <row r="40" spans="5:90" ht="14.4" x14ac:dyDescent="0.3">
      <c r="E40" s="5"/>
      <c r="F40" s="5"/>
      <c r="G40" s="5"/>
      <c r="H40" s="5"/>
      <c r="I40" s="9"/>
      <c r="J40" s="5"/>
      <c r="K40" s="5"/>
      <c r="L40" s="5"/>
      <c r="M40" s="5"/>
      <c r="P40" s="5"/>
      <c r="Q40" s="5"/>
      <c r="R40" s="5"/>
      <c r="S40" s="5"/>
      <c r="T40" s="5"/>
      <c r="U40" s="5"/>
      <c r="V40" s="5"/>
      <c r="W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</row>
    <row r="41" spans="5:90" ht="14.4" x14ac:dyDescent="0.3">
      <c r="E41" s="5"/>
      <c r="F41" s="5"/>
      <c r="G41" s="5"/>
      <c r="H41" s="5"/>
      <c r="I41" s="9"/>
      <c r="J41" s="5"/>
      <c r="K41" s="5"/>
      <c r="L41" s="5"/>
      <c r="M41" s="5"/>
      <c r="P41" s="5"/>
      <c r="Q41" s="5"/>
      <c r="R41" s="5"/>
      <c r="S41" s="5"/>
      <c r="T41" s="5"/>
      <c r="U41" s="5"/>
      <c r="V41" s="5"/>
      <c r="W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</row>
    <row r="42" spans="5:90" ht="14.4" x14ac:dyDescent="0.3">
      <c r="E42" s="5"/>
      <c r="F42" s="5"/>
      <c r="G42" s="5"/>
      <c r="H42" s="5"/>
      <c r="I42" s="9"/>
      <c r="J42" s="5"/>
      <c r="K42" s="5"/>
      <c r="L42" s="5"/>
      <c r="M42" s="5"/>
      <c r="P42" s="5"/>
      <c r="Q42" s="5"/>
      <c r="R42" s="5"/>
      <c r="S42" s="5"/>
      <c r="T42" s="5"/>
      <c r="U42" s="5"/>
      <c r="V42" s="5"/>
      <c r="W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</row>
    <row r="43" spans="5:90" ht="14.4" x14ac:dyDescent="0.3">
      <c r="E43" s="5"/>
      <c r="F43" s="5"/>
      <c r="G43" s="5"/>
      <c r="H43" s="5"/>
      <c r="I43" s="9"/>
      <c r="J43" s="5"/>
      <c r="K43" s="5"/>
      <c r="L43" s="5"/>
      <c r="M43" s="5"/>
      <c r="P43" s="5"/>
      <c r="Q43" s="5"/>
      <c r="R43" s="5"/>
      <c r="S43" s="5"/>
      <c r="T43" s="5"/>
      <c r="U43" s="5"/>
      <c r="V43" s="5"/>
      <c r="W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</row>
    <row r="44" spans="5:90" ht="14.4" x14ac:dyDescent="0.3">
      <c r="E44" s="5"/>
      <c r="F44" s="5"/>
      <c r="G44" s="5"/>
      <c r="H44" s="5"/>
      <c r="I44" s="9"/>
      <c r="J44" s="5"/>
      <c r="K44" s="5"/>
      <c r="L44" s="5"/>
      <c r="M44" s="5"/>
      <c r="P44" s="5"/>
      <c r="Q44" s="5"/>
      <c r="R44" s="5"/>
      <c r="S44" s="5"/>
      <c r="T44" s="5"/>
      <c r="U44" s="5"/>
      <c r="V44" s="5"/>
      <c r="W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</row>
    <row r="45" spans="5:90" ht="14.4" x14ac:dyDescent="0.3">
      <c r="E45" s="5"/>
      <c r="F45" s="5"/>
      <c r="G45" s="5"/>
      <c r="H45" s="5"/>
      <c r="I45" s="9"/>
      <c r="J45" s="5"/>
      <c r="K45" s="5"/>
      <c r="L45" s="5"/>
      <c r="M45" s="5"/>
      <c r="P45" s="5"/>
      <c r="Q45" s="5"/>
      <c r="R45" s="5"/>
      <c r="S45" s="5"/>
      <c r="T45" s="5"/>
      <c r="U45" s="5"/>
      <c r="V45" s="5"/>
      <c r="W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</row>
    <row r="46" spans="5:90" ht="14.4" x14ac:dyDescent="0.3">
      <c r="E46" s="5"/>
      <c r="F46" s="5"/>
      <c r="G46" s="5"/>
      <c r="H46" s="5"/>
      <c r="I46" s="9"/>
      <c r="J46" s="5"/>
      <c r="K46" s="5"/>
      <c r="L46" s="5"/>
      <c r="M46" s="5"/>
      <c r="P46" s="5"/>
      <c r="Q46" s="5"/>
      <c r="R46" s="5"/>
      <c r="S46" s="5"/>
      <c r="T46" s="5"/>
      <c r="U46" s="5"/>
      <c r="V46" s="5"/>
      <c r="W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</row>
    <row r="47" spans="5:90" ht="14.4" x14ac:dyDescent="0.3">
      <c r="E47" s="5"/>
      <c r="F47" s="5"/>
      <c r="G47" s="5"/>
      <c r="H47" s="5"/>
      <c r="I47" s="9"/>
      <c r="J47" s="5"/>
      <c r="K47" s="5"/>
      <c r="L47" s="5"/>
      <c r="M47" s="5"/>
      <c r="P47" s="5"/>
      <c r="Q47" s="5"/>
      <c r="R47" s="5"/>
      <c r="S47" s="5"/>
      <c r="T47" s="5"/>
      <c r="U47" s="5"/>
      <c r="V47" s="5"/>
      <c r="W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</row>
    <row r="48" spans="5:90" ht="14.4" x14ac:dyDescent="0.3">
      <c r="E48" s="5"/>
      <c r="F48" s="5"/>
      <c r="G48" s="5"/>
      <c r="H48" s="5"/>
      <c r="I48" s="9"/>
      <c r="J48" s="5"/>
      <c r="K48" s="5"/>
      <c r="L48" s="5"/>
      <c r="M48" s="5"/>
      <c r="P48" s="5"/>
      <c r="Q48" s="5"/>
      <c r="R48" s="5"/>
      <c r="S48" s="5"/>
      <c r="T48" s="5"/>
      <c r="U48" s="5"/>
      <c r="V48" s="5"/>
      <c r="W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</row>
    <row r="49" spans="5:90" ht="14.4" x14ac:dyDescent="0.3">
      <c r="E49" s="5"/>
      <c r="F49" s="5"/>
      <c r="G49" s="5"/>
      <c r="H49" s="5"/>
      <c r="I49" s="9"/>
      <c r="J49" s="5"/>
      <c r="K49" s="5"/>
      <c r="L49" s="5"/>
      <c r="M49" s="5"/>
      <c r="P49" s="5"/>
      <c r="Q49" s="5"/>
      <c r="R49" s="5"/>
      <c r="S49" s="5"/>
      <c r="T49" s="5"/>
      <c r="U49" s="5"/>
      <c r="V49" s="5"/>
      <c r="W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</row>
    <row r="50" spans="5:90" ht="14.4" x14ac:dyDescent="0.3">
      <c r="E50" s="5"/>
      <c r="F50" s="5"/>
      <c r="G50" s="5"/>
      <c r="H50" s="5"/>
      <c r="I50" s="9"/>
      <c r="J50" s="5"/>
      <c r="K50" s="5"/>
      <c r="L50" s="5"/>
      <c r="M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</row>
  </sheetData>
  <mergeCells count="7">
    <mergeCell ref="BY8:CG8"/>
    <mergeCell ref="CK8:CS8"/>
    <mergeCell ref="Q8:Y8"/>
    <mergeCell ref="AC8:AK8"/>
    <mergeCell ref="AO8:AW8"/>
    <mergeCell ref="BA8:BI8"/>
    <mergeCell ref="BM8:BU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workbookViewId="0">
      <selection activeCell="A2" sqref="A2"/>
    </sheetView>
  </sheetViews>
  <sheetFormatPr defaultRowHeight="13.85" x14ac:dyDescent="0.25"/>
  <cols>
    <col min="1" max="1" width="8.796875" style="2"/>
    <col min="2" max="2" width="15" style="1" customWidth="1"/>
    <col min="3" max="3" width="12.796875" style="1" customWidth="1"/>
    <col min="4" max="4" width="10.09765625" style="1" customWidth="1"/>
    <col min="5" max="5" width="11.3984375" style="1" customWidth="1"/>
    <col min="6" max="6" width="10.09765625" style="1" customWidth="1"/>
    <col min="7" max="7" width="8.796875" style="1"/>
    <col min="8" max="8" width="9.59765625" style="1" customWidth="1"/>
    <col min="9" max="9" width="10.19921875" style="1" customWidth="1"/>
    <col min="10" max="10" width="11" style="1" customWidth="1"/>
    <col min="11" max="16384" width="8.796875" style="2"/>
  </cols>
  <sheetData>
    <row r="2" spans="1:10" x14ac:dyDescent="0.25">
      <c r="A2" s="2" t="s">
        <v>82</v>
      </c>
    </row>
    <row r="3" spans="1:10" x14ac:dyDescent="0.25">
      <c r="A3" s="45" t="s">
        <v>40</v>
      </c>
    </row>
    <row r="7" spans="1:10" ht="14.4" x14ac:dyDescent="0.3">
      <c r="B7" s="4" t="s">
        <v>1</v>
      </c>
      <c r="C7" s="8" t="s">
        <v>2</v>
      </c>
      <c r="D7" s="8" t="s">
        <v>3</v>
      </c>
      <c r="E7" s="8" t="s">
        <v>6</v>
      </c>
      <c r="F7" s="8" t="s">
        <v>5</v>
      </c>
      <c r="G7" s="8" t="s">
        <v>7</v>
      </c>
      <c r="H7" s="8" t="s">
        <v>4</v>
      </c>
      <c r="I7" s="8" t="s">
        <v>8</v>
      </c>
      <c r="J7" s="8" t="s">
        <v>9</v>
      </c>
    </row>
    <row r="8" spans="1:10" ht="14.4" x14ac:dyDescent="0.3">
      <c r="B8" s="4">
        <v>179</v>
      </c>
      <c r="C8" s="6">
        <v>42.4</v>
      </c>
      <c r="D8" s="6">
        <v>1.78</v>
      </c>
      <c r="E8" s="6">
        <v>205.06</v>
      </c>
      <c r="F8" s="6">
        <v>212.78</v>
      </c>
      <c r="G8" s="6">
        <v>12.37</v>
      </c>
      <c r="H8" s="6">
        <v>9.34</v>
      </c>
      <c r="I8" s="6">
        <v>220.09</v>
      </c>
      <c r="J8" s="6">
        <v>168.05</v>
      </c>
    </row>
    <row r="9" spans="1:10" ht="14.4" x14ac:dyDescent="0.3">
      <c r="B9" s="4">
        <v>184</v>
      </c>
      <c r="C9" s="6">
        <v>59.13</v>
      </c>
      <c r="D9" s="6">
        <v>6.63</v>
      </c>
      <c r="E9" s="6">
        <v>280.11</v>
      </c>
      <c r="F9" s="6">
        <v>323.54000000000002</v>
      </c>
      <c r="G9" s="6">
        <v>18.559999999999999</v>
      </c>
      <c r="H9" s="6">
        <v>15.64</v>
      </c>
      <c r="I9" s="6">
        <v>456.07</v>
      </c>
      <c r="J9" s="6">
        <v>400</v>
      </c>
    </row>
    <row r="10" spans="1:10" ht="14.4" x14ac:dyDescent="0.3">
      <c r="B10" s="4">
        <v>205</v>
      </c>
      <c r="C10" s="6">
        <v>2.19</v>
      </c>
      <c r="D10" s="6">
        <v>2.6</v>
      </c>
      <c r="E10" s="6">
        <v>77.12</v>
      </c>
      <c r="F10" s="6">
        <v>89.57</v>
      </c>
      <c r="G10" s="6">
        <v>3.16</v>
      </c>
      <c r="H10" s="6">
        <v>0.02</v>
      </c>
      <c r="I10" s="6">
        <v>89.53</v>
      </c>
      <c r="J10" s="6">
        <v>84.49</v>
      </c>
    </row>
    <row r="11" spans="1:10" ht="14.4" x14ac:dyDescent="0.3">
      <c r="B11" s="4">
        <v>204</v>
      </c>
      <c r="C11" s="6">
        <v>9.02</v>
      </c>
      <c r="D11" s="6">
        <v>0.39</v>
      </c>
      <c r="E11" s="6" t="s">
        <v>10</v>
      </c>
      <c r="F11" s="6" t="s">
        <v>10</v>
      </c>
      <c r="G11" s="6">
        <v>3.31</v>
      </c>
      <c r="H11" s="6">
        <v>11.28</v>
      </c>
      <c r="I11" s="6">
        <v>323.60000000000002</v>
      </c>
      <c r="J11" s="6">
        <v>286.31</v>
      </c>
    </row>
    <row r="12" spans="1:10" ht="14.4" x14ac:dyDescent="0.3">
      <c r="B12" s="4">
        <v>209</v>
      </c>
      <c r="C12" s="6" t="s">
        <v>10</v>
      </c>
      <c r="D12" s="6" t="s">
        <v>10</v>
      </c>
      <c r="E12" s="6" t="s">
        <v>10</v>
      </c>
      <c r="F12" s="6" t="s">
        <v>10</v>
      </c>
      <c r="G12" s="6" t="s">
        <v>10</v>
      </c>
      <c r="H12" s="6" t="s">
        <v>10</v>
      </c>
      <c r="I12" s="6">
        <v>166.23</v>
      </c>
      <c r="J12" s="6">
        <v>400</v>
      </c>
    </row>
    <row r="13" spans="1:10" ht="14.4" x14ac:dyDescent="0.3">
      <c r="B13" s="4">
        <v>231</v>
      </c>
      <c r="C13" s="6">
        <v>36.700000000000003</v>
      </c>
      <c r="D13" s="6">
        <v>50.91</v>
      </c>
      <c r="E13" s="6">
        <v>415.56</v>
      </c>
      <c r="F13" s="6">
        <v>363.9</v>
      </c>
      <c r="G13" s="6">
        <v>49.01</v>
      </c>
      <c r="H13" s="6">
        <v>60.88</v>
      </c>
      <c r="I13" s="6">
        <v>403.39</v>
      </c>
      <c r="J13" s="6">
        <v>400</v>
      </c>
    </row>
    <row r="14" spans="1:10" ht="14.4" x14ac:dyDescent="0.3">
      <c r="B14" s="4">
        <v>234</v>
      </c>
      <c r="C14" s="6">
        <v>9.77</v>
      </c>
      <c r="D14" s="6">
        <v>10.64</v>
      </c>
      <c r="E14" s="6">
        <v>223.36</v>
      </c>
      <c r="F14" s="6">
        <v>303.66000000000003</v>
      </c>
      <c r="G14" s="6">
        <v>18.850000000000001</v>
      </c>
      <c r="H14" s="6">
        <v>15.06</v>
      </c>
      <c r="I14" s="6">
        <v>359.41</v>
      </c>
      <c r="J14" s="6">
        <v>213.2</v>
      </c>
    </row>
    <row r="15" spans="1:10" ht="14.4" x14ac:dyDescent="0.3">
      <c r="B15" s="4">
        <v>249</v>
      </c>
      <c r="C15" s="6">
        <v>3.34</v>
      </c>
      <c r="D15" s="6">
        <v>0</v>
      </c>
      <c r="E15" s="6">
        <v>212.51</v>
      </c>
      <c r="F15" s="6">
        <v>182.75</v>
      </c>
      <c r="G15" s="6">
        <v>8.5500000000000007</v>
      </c>
      <c r="H15" s="6">
        <v>18.850000000000001</v>
      </c>
      <c r="I15" s="6">
        <v>224.22</v>
      </c>
      <c r="J15" s="6">
        <v>393.92</v>
      </c>
    </row>
    <row r="16" spans="1:10" ht="14.4" x14ac:dyDescent="0.3">
      <c r="B16" s="4">
        <v>272</v>
      </c>
      <c r="C16" s="6">
        <v>55.19</v>
      </c>
      <c r="D16" s="6">
        <v>16.670000000000002</v>
      </c>
      <c r="E16" s="6">
        <v>168.99</v>
      </c>
      <c r="F16" s="6">
        <v>176.2</v>
      </c>
      <c r="G16" s="6">
        <v>13.79</v>
      </c>
      <c r="H16" s="6">
        <v>16.010000000000002</v>
      </c>
      <c r="I16" s="6">
        <v>223.74</v>
      </c>
      <c r="J16" s="6">
        <v>251.17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workbookViewId="0">
      <selection activeCell="A2" sqref="A2"/>
    </sheetView>
  </sheetViews>
  <sheetFormatPr defaultRowHeight="13.85" x14ac:dyDescent="0.25"/>
  <cols>
    <col min="1" max="1" width="8.796875" style="2"/>
    <col min="2" max="2" width="15" style="1" customWidth="1"/>
    <col min="3" max="3" width="12.796875" style="1" customWidth="1"/>
    <col min="4" max="4" width="10.09765625" style="1" customWidth="1"/>
    <col min="5" max="5" width="11.3984375" style="1" customWidth="1"/>
    <col min="6" max="6" width="10.09765625" style="1" customWidth="1"/>
    <col min="7" max="7" width="8.796875" style="1"/>
    <col min="8" max="8" width="9.59765625" style="1" customWidth="1"/>
    <col min="9" max="9" width="10.19921875" style="1" customWidth="1"/>
    <col min="10" max="10" width="11" style="1" customWidth="1"/>
    <col min="11" max="16384" width="8.796875" style="2"/>
  </cols>
  <sheetData>
    <row r="2" spans="1:10" x14ac:dyDescent="0.25">
      <c r="A2" s="2" t="s">
        <v>83</v>
      </c>
    </row>
    <row r="3" spans="1:10" x14ac:dyDescent="0.25">
      <c r="A3" s="45" t="s">
        <v>40</v>
      </c>
    </row>
    <row r="4" spans="1:10" x14ac:dyDescent="0.25">
      <c r="A4" s="2" t="s">
        <v>50</v>
      </c>
    </row>
    <row r="6" spans="1:10" ht="14.4" x14ac:dyDescent="0.3">
      <c r="B6" s="4" t="s">
        <v>1</v>
      </c>
      <c r="C6" s="7" t="s">
        <v>2</v>
      </c>
      <c r="D6" s="7" t="s">
        <v>3</v>
      </c>
      <c r="E6" s="7" t="s">
        <v>6</v>
      </c>
      <c r="F6" s="7" t="s">
        <v>5</v>
      </c>
      <c r="G6" s="7" t="s">
        <v>7</v>
      </c>
      <c r="H6" s="7" t="s">
        <v>4</v>
      </c>
      <c r="I6" s="7" t="s">
        <v>8</v>
      </c>
      <c r="J6" s="7" t="s">
        <v>9</v>
      </c>
    </row>
    <row r="7" spans="1:10" ht="14.4" x14ac:dyDescent="0.3">
      <c r="B7" s="4">
        <v>179</v>
      </c>
      <c r="C7" s="6">
        <v>4.1665999999999999</v>
      </c>
      <c r="D7" s="6">
        <v>1.4530000000000001</v>
      </c>
      <c r="E7" s="6">
        <v>8.2796000000000003</v>
      </c>
      <c r="F7" s="6">
        <v>14.171200000000001</v>
      </c>
      <c r="G7" s="6">
        <v>434.76119999999997</v>
      </c>
      <c r="H7" s="6">
        <v>430.07900000000001</v>
      </c>
      <c r="I7" s="6">
        <v>422.64620000000002</v>
      </c>
      <c r="J7" s="6">
        <v>436.97820000000002</v>
      </c>
    </row>
    <row r="8" spans="1:10" ht="14.4" x14ac:dyDescent="0.3">
      <c r="B8" s="4">
        <v>184</v>
      </c>
      <c r="C8" s="6">
        <v>25.251999999999999</v>
      </c>
      <c r="D8" s="6">
        <v>10.872199999999999</v>
      </c>
      <c r="E8" s="6">
        <v>6.6070000000000002</v>
      </c>
      <c r="F8" s="6">
        <v>3.8277999999999999</v>
      </c>
      <c r="G8" s="6">
        <v>453.59899999999999</v>
      </c>
      <c r="H8" s="6">
        <v>464.68099999999998</v>
      </c>
      <c r="I8" s="6">
        <v>486.5138</v>
      </c>
      <c r="J8" s="6">
        <v>468.7278</v>
      </c>
    </row>
    <row r="9" spans="1:10" ht="14.4" x14ac:dyDescent="0.3">
      <c r="B9" s="4">
        <v>205</v>
      </c>
      <c r="C9" s="6">
        <v>14.5014</v>
      </c>
      <c r="D9" s="6">
        <v>9.2596000000000007</v>
      </c>
      <c r="E9" s="6">
        <v>25.551200000000001</v>
      </c>
      <c r="F9" s="6">
        <v>49.004399999999997</v>
      </c>
      <c r="G9" s="6">
        <v>357.37079999999997</v>
      </c>
      <c r="H9" s="6">
        <v>412.08960000000002</v>
      </c>
      <c r="I9" s="6">
        <v>423.04919999999998</v>
      </c>
      <c r="J9" s="6">
        <v>434.62</v>
      </c>
    </row>
    <row r="10" spans="1:10" ht="14.4" x14ac:dyDescent="0.3">
      <c r="B10" s="4">
        <v>204</v>
      </c>
      <c r="C10" s="6" t="s">
        <v>11</v>
      </c>
      <c r="D10" s="6" t="s">
        <v>11</v>
      </c>
      <c r="E10" s="6" t="s">
        <v>10</v>
      </c>
      <c r="F10" s="6" t="s">
        <v>10</v>
      </c>
      <c r="G10" s="6" t="s">
        <v>11</v>
      </c>
      <c r="H10" s="6" t="s">
        <v>11</v>
      </c>
      <c r="I10" s="6" t="s">
        <v>11</v>
      </c>
      <c r="J10" s="6" t="s">
        <v>11</v>
      </c>
    </row>
    <row r="11" spans="1:10" ht="14.4" x14ac:dyDescent="0.3">
      <c r="B11" s="4">
        <v>209</v>
      </c>
      <c r="C11" s="6" t="s">
        <v>10</v>
      </c>
      <c r="D11" s="6" t="s">
        <v>10</v>
      </c>
      <c r="E11" s="6" t="s">
        <v>10</v>
      </c>
      <c r="F11" s="6" t="s">
        <v>10</v>
      </c>
      <c r="G11" s="6" t="s">
        <v>10</v>
      </c>
      <c r="H11" s="6" t="s">
        <v>10</v>
      </c>
      <c r="I11" s="6" t="s">
        <v>11</v>
      </c>
      <c r="J11" s="6" t="s">
        <v>11</v>
      </c>
    </row>
    <row r="12" spans="1:10" ht="14.4" x14ac:dyDescent="0.3">
      <c r="B12" s="4">
        <v>231</v>
      </c>
      <c r="C12" s="6">
        <v>49.869399999999999</v>
      </c>
      <c r="D12" s="6">
        <v>57.804200000000002</v>
      </c>
      <c r="E12" s="6">
        <v>57.2744</v>
      </c>
      <c r="F12" s="6">
        <v>38.594799999999999</v>
      </c>
      <c r="G12" s="6">
        <v>430.83960000000002</v>
      </c>
      <c r="H12" s="6">
        <v>452.56700000000001</v>
      </c>
      <c r="I12" s="6">
        <v>457.40280000000001</v>
      </c>
      <c r="J12" s="6">
        <v>473.68380000000002</v>
      </c>
    </row>
    <row r="13" spans="1:10" ht="14.4" x14ac:dyDescent="0.3">
      <c r="B13" s="4">
        <v>234</v>
      </c>
      <c r="C13" s="6">
        <v>64.497799999999998</v>
      </c>
      <c r="D13" s="6">
        <v>6.9842000000000004</v>
      </c>
      <c r="E13" s="6">
        <v>25.251999999999999</v>
      </c>
      <c r="F13" s="6">
        <v>1.7374000000000001</v>
      </c>
      <c r="G13" s="6">
        <v>409.4932</v>
      </c>
      <c r="H13" s="6">
        <v>421.67039999999997</v>
      </c>
      <c r="I13" s="6">
        <v>431.8442</v>
      </c>
      <c r="J13" s="6">
        <v>437.02940000000001</v>
      </c>
    </row>
    <row r="14" spans="1:10" ht="14.4" x14ac:dyDescent="0.3">
      <c r="B14" s="4">
        <v>249</v>
      </c>
      <c r="C14" s="6" t="s">
        <v>11</v>
      </c>
      <c r="D14" s="6" t="s">
        <v>11</v>
      </c>
      <c r="E14" s="6" t="s">
        <v>11</v>
      </c>
      <c r="F14" s="6" t="s">
        <v>11</v>
      </c>
      <c r="G14" s="6" t="s">
        <v>11</v>
      </c>
      <c r="H14" s="6" t="s">
        <v>11</v>
      </c>
      <c r="I14" s="6" t="s">
        <v>11</v>
      </c>
      <c r="J14" s="6" t="s">
        <v>11</v>
      </c>
    </row>
    <row r="15" spans="1:10" ht="14.4" x14ac:dyDescent="0.3">
      <c r="B15" s="4">
        <v>272</v>
      </c>
      <c r="C15" s="6" t="s">
        <v>11</v>
      </c>
      <c r="D15" s="6" t="s">
        <v>11</v>
      </c>
      <c r="E15" s="6" t="s">
        <v>11</v>
      </c>
      <c r="F15" s="6" t="s">
        <v>11</v>
      </c>
      <c r="G15" s="6" t="s">
        <v>11</v>
      </c>
      <c r="H15" s="6" t="s">
        <v>11</v>
      </c>
      <c r="I15" s="6" t="s">
        <v>11</v>
      </c>
      <c r="J15" s="6" t="s">
        <v>11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L16" sqref="L16"/>
    </sheetView>
  </sheetViews>
  <sheetFormatPr defaultRowHeight="14.4" x14ac:dyDescent="0.3"/>
  <cols>
    <col min="1" max="1" width="8.796875" style="20"/>
    <col min="2" max="2" width="18.8984375" style="20" customWidth="1"/>
    <col min="3" max="3" width="12.3984375" style="23" customWidth="1"/>
    <col min="4" max="4" width="12.5" style="20" customWidth="1"/>
    <col min="5" max="5" width="12.296875" style="20" customWidth="1"/>
    <col min="6" max="6" width="12.5" style="20" customWidth="1"/>
    <col min="7" max="7" width="12.69921875" style="20" customWidth="1"/>
    <col min="8" max="8" width="10.8984375" style="20" customWidth="1"/>
    <col min="9" max="9" width="13.5" style="20" customWidth="1"/>
    <col min="10" max="10" width="12.296875" style="20" customWidth="1"/>
    <col min="11" max="16384" width="8.796875" style="20"/>
  </cols>
  <sheetData>
    <row r="1" spans="1:11" x14ac:dyDescent="0.3">
      <c r="A1" s="45" t="s">
        <v>53</v>
      </c>
    </row>
    <row r="3" spans="1:11" x14ac:dyDescent="0.3">
      <c r="A3" s="45" t="s">
        <v>42</v>
      </c>
    </row>
    <row r="4" spans="1:11" x14ac:dyDescent="0.3">
      <c r="B4" s="45" t="s">
        <v>51</v>
      </c>
    </row>
    <row r="5" spans="1:11" x14ac:dyDescent="0.3">
      <c r="A5" s="45" t="s">
        <v>40</v>
      </c>
    </row>
    <row r="6" spans="1:11" x14ac:dyDescent="0.3">
      <c r="A6" s="45" t="s">
        <v>43</v>
      </c>
    </row>
    <row r="8" spans="1:11" ht="14.95" thickBot="1" x14ac:dyDescent="0.35"/>
    <row r="9" spans="1:11" ht="13.85" x14ac:dyDescent="0.25">
      <c r="B9" s="24"/>
      <c r="C9" s="143" t="s">
        <v>38</v>
      </c>
      <c r="D9" s="143"/>
      <c r="E9" s="143"/>
      <c r="F9" s="143"/>
      <c r="G9" s="143"/>
      <c r="H9" s="143"/>
      <c r="I9" s="143"/>
      <c r="J9" s="144"/>
    </row>
    <row r="10" spans="1:11" ht="13.85" x14ac:dyDescent="0.25">
      <c r="B10" s="25"/>
      <c r="C10" s="145" t="s">
        <v>21</v>
      </c>
      <c r="D10" s="145"/>
      <c r="E10" s="145"/>
      <c r="F10" s="145"/>
      <c r="G10" s="145"/>
      <c r="H10" s="145"/>
      <c r="I10" s="145"/>
      <c r="J10" s="146"/>
    </row>
    <row r="11" spans="1:11" ht="14.95" thickBot="1" x14ac:dyDescent="0.35">
      <c r="B11" s="26" t="s">
        <v>0</v>
      </c>
      <c r="C11" s="27" t="s">
        <v>22</v>
      </c>
      <c r="D11" s="27" t="s">
        <v>23</v>
      </c>
      <c r="E11" s="27" t="s">
        <v>24</v>
      </c>
      <c r="F11" s="27" t="s">
        <v>25</v>
      </c>
      <c r="G11" s="27" t="s">
        <v>26</v>
      </c>
      <c r="H11" s="27" t="s">
        <v>27</v>
      </c>
      <c r="I11" s="27" t="s">
        <v>28</v>
      </c>
      <c r="J11" s="28" t="s">
        <v>29</v>
      </c>
      <c r="K11" s="1"/>
    </row>
    <row r="12" spans="1:11" x14ac:dyDescent="0.3">
      <c r="B12" s="38">
        <v>179</v>
      </c>
      <c r="C12" s="40">
        <v>4652.5874999999996</v>
      </c>
      <c r="D12" s="40">
        <v>900.16</v>
      </c>
      <c r="E12" s="40">
        <v>12250.8125</v>
      </c>
      <c r="F12" s="40">
        <v>1053.5874999999999</v>
      </c>
      <c r="G12" s="40">
        <v>19170.72</v>
      </c>
      <c r="H12" s="40">
        <v>1670.9549999999999</v>
      </c>
      <c r="I12" s="40">
        <v>26953.010000000002</v>
      </c>
      <c r="J12" s="41">
        <v>2740.4750000000004</v>
      </c>
      <c r="K12" s="1"/>
    </row>
    <row r="13" spans="1:11" x14ac:dyDescent="0.3">
      <c r="B13" s="29">
        <v>184</v>
      </c>
      <c r="C13" s="30">
        <v>4716.165</v>
      </c>
      <c r="D13" s="30">
        <v>2880</v>
      </c>
      <c r="E13" s="30">
        <v>19652.915000000001</v>
      </c>
      <c r="F13" s="30">
        <v>2552.2525000000001</v>
      </c>
      <c r="G13" s="30">
        <v>20724.362499999999</v>
      </c>
      <c r="H13" s="30">
        <v>3738.7874999999995</v>
      </c>
      <c r="I13" s="30">
        <v>58019.497500000005</v>
      </c>
      <c r="J13" s="31">
        <v>5386.5825000000004</v>
      </c>
      <c r="K13" s="1"/>
    </row>
    <row r="14" spans="1:11" x14ac:dyDescent="0.3">
      <c r="B14" s="29">
        <v>205</v>
      </c>
      <c r="C14" s="30">
        <v>5805.4850000000006</v>
      </c>
      <c r="D14" s="30">
        <v>821.29000000000008</v>
      </c>
      <c r="E14" s="30">
        <v>10790.892499999998</v>
      </c>
      <c r="F14" s="30">
        <v>3161.9524999999999</v>
      </c>
      <c r="G14" s="30">
        <v>13475.827499999999</v>
      </c>
      <c r="H14" s="30">
        <v>2122.7849999999999</v>
      </c>
      <c r="I14" s="30">
        <v>25805.635000000002</v>
      </c>
      <c r="J14" s="31">
        <v>4815.8950000000004</v>
      </c>
      <c r="K14" s="1"/>
    </row>
    <row r="15" spans="1:11" s="21" customFormat="1" x14ac:dyDescent="0.3">
      <c r="B15" s="29" t="s">
        <v>41</v>
      </c>
      <c r="C15" s="30">
        <v>2880</v>
      </c>
      <c r="D15" s="30">
        <v>2880</v>
      </c>
      <c r="E15" s="30" t="s">
        <v>10</v>
      </c>
      <c r="F15" s="30" t="s">
        <v>10</v>
      </c>
      <c r="G15" s="30">
        <v>2880</v>
      </c>
      <c r="H15" s="30">
        <v>2880</v>
      </c>
      <c r="I15" s="30">
        <v>3102.6225000000004</v>
      </c>
      <c r="J15" s="31">
        <v>2880</v>
      </c>
      <c r="K15" s="1"/>
    </row>
    <row r="16" spans="1:11" s="22" customFormat="1" x14ac:dyDescent="0.3">
      <c r="A16" s="33"/>
      <c r="B16" s="29">
        <v>209</v>
      </c>
      <c r="C16" s="30" t="s">
        <v>10</v>
      </c>
      <c r="D16" s="30" t="s">
        <v>10</v>
      </c>
      <c r="E16" s="30" t="s">
        <v>10</v>
      </c>
      <c r="F16" s="30" t="s">
        <v>10</v>
      </c>
      <c r="G16" s="30" t="s">
        <v>10</v>
      </c>
      <c r="H16" s="30" t="s">
        <v>10</v>
      </c>
      <c r="I16" s="30">
        <v>37544.702499999999</v>
      </c>
      <c r="J16" s="31">
        <v>3936.6024999999995</v>
      </c>
      <c r="K16" s="1"/>
    </row>
    <row r="17" spans="2:11" x14ac:dyDescent="0.3">
      <c r="B17" s="29">
        <v>231</v>
      </c>
      <c r="C17" s="30">
        <v>4592.2325000000001</v>
      </c>
      <c r="D17" s="30">
        <v>3581.4874999999997</v>
      </c>
      <c r="E17" s="30">
        <v>11400.985000000001</v>
      </c>
      <c r="F17" s="30">
        <v>3393.7649999999999</v>
      </c>
      <c r="G17" s="30">
        <v>17669.974999999999</v>
      </c>
      <c r="H17" s="30">
        <v>5255.8175000000001</v>
      </c>
      <c r="I17" s="30">
        <v>10762.622499999998</v>
      </c>
      <c r="J17" s="31">
        <v>3490.9775</v>
      </c>
      <c r="K17" s="1"/>
    </row>
    <row r="18" spans="2:11" x14ac:dyDescent="0.3">
      <c r="B18" s="29">
        <v>234</v>
      </c>
      <c r="C18" s="30">
        <v>2911.5749999999998</v>
      </c>
      <c r="D18" s="30">
        <v>2880</v>
      </c>
      <c r="E18" s="30">
        <v>2903.6449999999995</v>
      </c>
      <c r="F18" s="30">
        <v>2880</v>
      </c>
      <c r="G18" s="30">
        <v>3232.7174999999997</v>
      </c>
      <c r="H18" s="30">
        <v>1286.845</v>
      </c>
      <c r="I18" s="30">
        <v>7575.8325000000004</v>
      </c>
      <c r="J18" s="31">
        <v>1140.57</v>
      </c>
      <c r="K18" s="1"/>
    </row>
    <row r="19" spans="2:11" x14ac:dyDescent="0.3">
      <c r="B19" s="29">
        <v>249</v>
      </c>
      <c r="C19" s="30">
        <v>2924.5150000000003</v>
      </c>
      <c r="D19" s="30">
        <v>2894.41</v>
      </c>
      <c r="E19" s="30">
        <v>2908.9250000000002</v>
      </c>
      <c r="F19" s="30">
        <v>2880</v>
      </c>
      <c r="G19" s="30">
        <v>14189.439999999999</v>
      </c>
      <c r="H19" s="30">
        <v>6197.6100000000006</v>
      </c>
      <c r="I19" s="30">
        <v>10359.9625</v>
      </c>
      <c r="J19" s="31">
        <v>3617.59</v>
      </c>
      <c r="K19" s="1"/>
    </row>
    <row r="20" spans="2:11" ht="14.95" thickBot="1" x14ac:dyDescent="0.35">
      <c r="B20" s="26">
        <v>272</v>
      </c>
      <c r="C20" s="36" t="s">
        <v>11</v>
      </c>
      <c r="D20" s="36" t="s">
        <v>11</v>
      </c>
      <c r="E20" s="36">
        <v>8059.8174999999992</v>
      </c>
      <c r="F20" s="36">
        <v>3627.2350000000001</v>
      </c>
      <c r="G20" s="36">
        <v>17154.565000000002</v>
      </c>
      <c r="H20" s="36">
        <v>5277.5974999999999</v>
      </c>
      <c r="I20" s="36">
        <v>12639.485000000001</v>
      </c>
      <c r="J20" s="37">
        <v>5187.0075000000006</v>
      </c>
      <c r="K20" s="1"/>
    </row>
    <row r="21" spans="2:11" ht="13.85" x14ac:dyDescent="0.25">
      <c r="C21" s="20"/>
    </row>
    <row r="22" spans="2:11" thickBot="1" x14ac:dyDescent="0.3">
      <c r="C22" s="20"/>
    </row>
    <row r="23" spans="2:11" ht="13.85" x14ac:dyDescent="0.25">
      <c r="B23" s="24"/>
      <c r="C23" s="143" t="s">
        <v>39</v>
      </c>
      <c r="D23" s="143"/>
      <c r="E23" s="143"/>
      <c r="F23" s="143"/>
      <c r="G23" s="143"/>
      <c r="H23" s="143"/>
      <c r="I23" s="143"/>
      <c r="J23" s="144"/>
    </row>
    <row r="24" spans="2:11" ht="13.85" x14ac:dyDescent="0.25">
      <c r="B24" s="25"/>
      <c r="C24" s="145" t="s">
        <v>21</v>
      </c>
      <c r="D24" s="145"/>
      <c r="E24" s="145"/>
      <c r="F24" s="145"/>
      <c r="G24" s="145"/>
      <c r="H24" s="145"/>
      <c r="I24" s="145"/>
      <c r="J24" s="146"/>
    </row>
    <row r="25" spans="2:11" ht="14.95" thickBot="1" x14ac:dyDescent="0.35">
      <c r="B25" s="29" t="s">
        <v>0</v>
      </c>
      <c r="C25" s="46" t="s">
        <v>22</v>
      </c>
      <c r="D25" s="46" t="s">
        <v>23</v>
      </c>
      <c r="E25" s="46" t="s">
        <v>24</v>
      </c>
      <c r="F25" s="46" t="s">
        <v>25</v>
      </c>
      <c r="G25" s="46" t="s">
        <v>26</v>
      </c>
      <c r="H25" s="46" t="s">
        <v>27</v>
      </c>
      <c r="I25" s="46" t="s">
        <v>28</v>
      </c>
      <c r="J25" s="47" t="s">
        <v>29</v>
      </c>
      <c r="K25" s="1"/>
    </row>
    <row r="26" spans="2:11" x14ac:dyDescent="0.3">
      <c r="B26" s="38">
        <v>179</v>
      </c>
      <c r="C26" s="40">
        <v>-1424.0524999999998</v>
      </c>
      <c r="D26" s="40">
        <v>-6695.44</v>
      </c>
      <c r="E26" s="40">
        <v>1638.8125</v>
      </c>
      <c r="F26" s="40">
        <v>-3068.6525000000011</v>
      </c>
      <c r="G26" s="40">
        <v>10178.400000000001</v>
      </c>
      <c r="H26" s="40">
        <v>-2559.6850000000004</v>
      </c>
      <c r="I26" s="40">
        <v>7597.489999999998</v>
      </c>
      <c r="J26" s="41">
        <v>-1772.3249999999998</v>
      </c>
      <c r="K26" s="1"/>
    </row>
    <row r="27" spans="2:11" x14ac:dyDescent="0.3">
      <c r="B27" s="29">
        <v>184</v>
      </c>
      <c r="C27" s="30">
        <v>1836.165</v>
      </c>
      <c r="D27" s="30">
        <v>-6197.9999999999982</v>
      </c>
      <c r="E27" s="30">
        <v>9860.9150000000009</v>
      </c>
      <c r="F27" s="30">
        <v>-2449.3475000000003</v>
      </c>
      <c r="G27" s="30">
        <v>13179.402499999998</v>
      </c>
      <c r="H27" s="30">
        <v>-4256.4925000000012</v>
      </c>
      <c r="I27" s="30">
        <v>52082.057500000003</v>
      </c>
      <c r="J27" s="31">
        <v>3246.1825000000003</v>
      </c>
      <c r="K27" s="1"/>
    </row>
    <row r="28" spans="2:11" x14ac:dyDescent="0.3">
      <c r="B28" s="29">
        <v>205</v>
      </c>
      <c r="C28" s="30">
        <v>-188.67499999999927</v>
      </c>
      <c r="D28" s="30">
        <v>-1889.67</v>
      </c>
      <c r="E28" s="30">
        <v>5475.6124999999975</v>
      </c>
      <c r="F28" s="30">
        <v>-2116.5274999999997</v>
      </c>
      <c r="G28" s="30">
        <v>9235.6674999999996</v>
      </c>
      <c r="H28" s="30">
        <v>-2642.5750000000007</v>
      </c>
      <c r="I28" s="30">
        <v>21256.035000000003</v>
      </c>
      <c r="J28" s="31">
        <v>163.01500000000124</v>
      </c>
      <c r="K28" s="1"/>
    </row>
    <row r="29" spans="2:11" x14ac:dyDescent="0.3">
      <c r="B29" s="29" t="s">
        <v>41</v>
      </c>
      <c r="C29" s="49">
        <v>0</v>
      </c>
      <c r="D29" s="30">
        <v>0</v>
      </c>
      <c r="E29" s="30" t="s">
        <v>10</v>
      </c>
      <c r="F29" s="30" t="s">
        <v>10</v>
      </c>
      <c r="G29" s="30">
        <v>0</v>
      </c>
      <c r="H29" s="30">
        <v>0</v>
      </c>
      <c r="I29" s="30">
        <v>222.6225000000004</v>
      </c>
      <c r="J29" s="31">
        <v>0</v>
      </c>
      <c r="K29" s="1"/>
    </row>
    <row r="30" spans="2:11" x14ac:dyDescent="0.3">
      <c r="B30" s="29">
        <v>209</v>
      </c>
      <c r="C30" s="30" t="s">
        <v>10</v>
      </c>
      <c r="D30" s="30" t="s">
        <v>10</v>
      </c>
      <c r="E30" s="30" t="s">
        <v>10</v>
      </c>
      <c r="F30" s="30" t="s">
        <v>10</v>
      </c>
      <c r="G30" s="30" t="s">
        <v>10</v>
      </c>
      <c r="H30" s="30" t="s">
        <v>10</v>
      </c>
      <c r="I30" s="30">
        <v>32614.0625</v>
      </c>
      <c r="J30" s="31">
        <v>-1015.8775000000001</v>
      </c>
      <c r="K30" s="1"/>
    </row>
    <row r="31" spans="2:11" x14ac:dyDescent="0.3">
      <c r="B31" s="29">
        <v>231</v>
      </c>
      <c r="C31" s="30">
        <v>335.51249999999982</v>
      </c>
      <c r="D31" s="30">
        <v>-574.91249999999991</v>
      </c>
      <c r="E31" s="30">
        <v>2153.5450000000001</v>
      </c>
      <c r="F31" s="30">
        <v>-1324.0750000000003</v>
      </c>
      <c r="G31" s="30">
        <v>9877.0949999999975</v>
      </c>
      <c r="H31" s="30">
        <v>-458.58249999999953</v>
      </c>
      <c r="I31" s="30">
        <v>9265.0224999999973</v>
      </c>
      <c r="J31" s="31">
        <v>1643.9374999999998</v>
      </c>
      <c r="K31" s="1"/>
    </row>
    <row r="32" spans="2:11" x14ac:dyDescent="0.3">
      <c r="B32" s="29">
        <v>234</v>
      </c>
      <c r="C32" s="30">
        <v>31.574999999999818</v>
      </c>
      <c r="D32" s="30">
        <v>31.279999999999745</v>
      </c>
      <c r="E32" s="30">
        <v>391.5649999999996</v>
      </c>
      <c r="F32" s="30">
        <v>0</v>
      </c>
      <c r="G32" s="30">
        <v>1168.7975000000001</v>
      </c>
      <c r="H32" s="30">
        <v>-3216.835</v>
      </c>
      <c r="I32" s="30">
        <v>4371.4325000000008</v>
      </c>
      <c r="J32" s="31">
        <v>-1583.43</v>
      </c>
      <c r="K32" s="1"/>
    </row>
    <row r="33" spans="2:11" x14ac:dyDescent="0.3">
      <c r="B33" s="29">
        <v>249</v>
      </c>
      <c r="C33" s="19">
        <v>-5387.0050000000001</v>
      </c>
      <c r="D33" s="19">
        <v>-3955.1099999999997</v>
      </c>
      <c r="E33" s="30">
        <v>28.925000000000182</v>
      </c>
      <c r="F33" s="30">
        <v>0</v>
      </c>
      <c r="G33" s="30">
        <v>5464.24</v>
      </c>
      <c r="H33" s="30">
        <v>-1916.63</v>
      </c>
      <c r="I33" s="30">
        <v>7054.7624999999998</v>
      </c>
      <c r="J33" s="31">
        <v>860.15000000000009</v>
      </c>
      <c r="K33" s="1"/>
    </row>
    <row r="34" spans="2:11" ht="14.95" thickBot="1" x14ac:dyDescent="0.35">
      <c r="B34" s="26">
        <v>272</v>
      </c>
      <c r="C34" s="36" t="s">
        <v>11</v>
      </c>
      <c r="D34" s="36" t="s">
        <v>11</v>
      </c>
      <c r="E34" s="36">
        <v>-10029.862500000001</v>
      </c>
      <c r="F34" s="36">
        <v>-962.52499999999918</v>
      </c>
      <c r="G34" s="36">
        <v>13220.485000000002</v>
      </c>
      <c r="H34" s="36">
        <v>-3191.442500000001</v>
      </c>
      <c r="I34" s="36">
        <v>-2845.7149999999983</v>
      </c>
      <c r="J34" s="37">
        <v>-5879.2324999999992</v>
      </c>
      <c r="K34" s="1"/>
    </row>
    <row r="36" spans="2:11" ht="13.85" x14ac:dyDescent="0.25">
      <c r="C36" s="20"/>
    </row>
    <row r="37" spans="2:11" ht="13.85" x14ac:dyDescent="0.25">
      <c r="C37" s="20"/>
    </row>
    <row r="38" spans="2:11" ht="13.85" x14ac:dyDescent="0.25">
      <c r="C38" s="20"/>
    </row>
    <row r="39" spans="2:11" ht="13.85" x14ac:dyDescent="0.25">
      <c r="C39" s="20"/>
    </row>
    <row r="40" spans="2:11" ht="13.85" x14ac:dyDescent="0.25">
      <c r="C40" s="20"/>
    </row>
    <row r="41" spans="2:11" ht="13.85" x14ac:dyDescent="0.25">
      <c r="C41" s="20"/>
    </row>
    <row r="42" spans="2:11" ht="13.85" x14ac:dyDescent="0.25">
      <c r="C42" s="20"/>
    </row>
    <row r="43" spans="2:11" ht="13.85" x14ac:dyDescent="0.25">
      <c r="C43" s="20"/>
    </row>
    <row r="44" spans="2:11" ht="13.85" x14ac:dyDescent="0.25">
      <c r="C44" s="20"/>
    </row>
    <row r="45" spans="2:11" ht="13.85" x14ac:dyDescent="0.25">
      <c r="C45" s="20"/>
    </row>
    <row r="46" spans="2:11" ht="13.85" x14ac:dyDescent="0.25">
      <c r="C46" s="20"/>
    </row>
    <row r="47" spans="2:11" ht="13.85" x14ac:dyDescent="0.25">
      <c r="C47" s="20"/>
    </row>
    <row r="48" spans="2:11" ht="13.85" x14ac:dyDescent="0.25">
      <c r="C48" s="20"/>
    </row>
    <row r="49" spans="2:11" ht="13.85" x14ac:dyDescent="0.25">
      <c r="C49" s="20"/>
    </row>
    <row r="50" spans="2:11" ht="13.85" x14ac:dyDescent="0.25">
      <c r="C50" s="20"/>
    </row>
    <row r="51" spans="2:11" ht="13.85" x14ac:dyDescent="0.25">
      <c r="B51" s="3"/>
      <c r="C51" s="6"/>
      <c r="D51" s="6"/>
      <c r="E51" s="6"/>
      <c r="F51" s="6"/>
      <c r="G51" s="6"/>
      <c r="H51" s="6"/>
      <c r="I51" s="6"/>
      <c r="J51" s="6"/>
      <c r="K51" s="1"/>
    </row>
    <row r="52" spans="2:11" ht="13.85" x14ac:dyDescent="0.25">
      <c r="B52" s="3"/>
      <c r="C52" s="3"/>
      <c r="D52" s="3"/>
      <c r="E52" s="3"/>
      <c r="F52" s="3"/>
      <c r="G52" s="3"/>
      <c r="H52" s="3"/>
      <c r="I52" s="3"/>
      <c r="J52" s="3"/>
      <c r="K52" s="1"/>
    </row>
    <row r="53" spans="2:11" ht="13.85" x14ac:dyDescent="0.25">
      <c r="B53" s="3"/>
      <c r="C53" s="3"/>
      <c r="D53" s="3"/>
      <c r="E53" s="3"/>
      <c r="F53" s="3"/>
      <c r="G53" s="3"/>
      <c r="H53" s="3"/>
      <c r="I53" s="3"/>
      <c r="J53" s="3"/>
      <c r="K53" s="1"/>
    </row>
    <row r="54" spans="2:11" ht="13.85" x14ac:dyDescent="0.25">
      <c r="B54" s="3"/>
      <c r="C54" s="3"/>
      <c r="D54" s="3"/>
      <c r="E54" s="3"/>
      <c r="F54" s="3"/>
      <c r="G54" s="3"/>
      <c r="H54" s="3"/>
      <c r="I54" s="3"/>
      <c r="J54" s="3"/>
      <c r="K54" s="1"/>
    </row>
    <row r="55" spans="2:11" ht="13.85" x14ac:dyDescent="0.25">
      <c r="B55" s="3"/>
      <c r="C55" s="3"/>
      <c r="D55" s="3"/>
      <c r="E55" s="3"/>
      <c r="F55" s="3"/>
      <c r="G55" s="3"/>
      <c r="H55" s="3"/>
      <c r="I55" s="3"/>
      <c r="J55" s="3"/>
      <c r="K55" s="1"/>
    </row>
    <row r="56" spans="2:11" ht="13.85" x14ac:dyDescent="0.25">
      <c r="B56" s="3"/>
      <c r="C56" s="3"/>
      <c r="D56" s="3"/>
      <c r="E56" s="3"/>
      <c r="F56" s="3"/>
      <c r="G56" s="3"/>
      <c r="H56" s="3"/>
      <c r="I56" s="3"/>
      <c r="J56" s="3"/>
      <c r="K56" s="1"/>
    </row>
    <row r="57" spans="2:11" ht="13.85" x14ac:dyDescent="0.25">
      <c r="B57" s="3"/>
      <c r="C57" s="3"/>
      <c r="D57" s="3"/>
      <c r="E57" s="3"/>
      <c r="F57" s="3"/>
      <c r="G57" s="3"/>
      <c r="H57" s="3"/>
      <c r="I57" s="3"/>
      <c r="J57" s="3"/>
      <c r="K57" s="1"/>
    </row>
    <row r="58" spans="2:11" ht="13.85" x14ac:dyDescent="0.25">
      <c r="B58" s="3"/>
      <c r="C58" s="3"/>
      <c r="D58" s="3"/>
      <c r="E58" s="3"/>
      <c r="F58" s="3"/>
      <c r="G58" s="3"/>
      <c r="H58" s="3"/>
      <c r="I58" s="3"/>
      <c r="J58" s="3"/>
      <c r="K58" s="1"/>
    </row>
    <row r="59" spans="2:11" ht="13.85" x14ac:dyDescent="0.25">
      <c r="B59" s="3"/>
      <c r="C59" s="3"/>
      <c r="D59" s="3"/>
      <c r="E59" s="3"/>
      <c r="F59" s="3"/>
      <c r="G59" s="3"/>
      <c r="H59" s="3"/>
      <c r="I59" s="3"/>
      <c r="J59" s="3"/>
      <c r="K59" s="1"/>
    </row>
    <row r="60" spans="2:11" ht="13.85" x14ac:dyDescent="0.25">
      <c r="B60" s="3"/>
      <c r="C60" s="3"/>
      <c r="D60" s="3"/>
      <c r="E60" s="3"/>
      <c r="F60" s="3"/>
      <c r="G60" s="3"/>
      <c r="H60" s="3"/>
      <c r="I60" s="3"/>
      <c r="J60" s="3"/>
      <c r="K60" s="1"/>
    </row>
    <row r="61" spans="2:11" ht="13.85" x14ac:dyDescent="0.25">
      <c r="B61" s="3"/>
      <c r="C61" s="3"/>
      <c r="D61" s="3"/>
      <c r="E61" s="3"/>
      <c r="F61" s="3"/>
      <c r="G61" s="3"/>
      <c r="H61" s="3"/>
      <c r="I61" s="3"/>
      <c r="J61" s="3"/>
      <c r="K61" s="1"/>
    </row>
  </sheetData>
  <mergeCells count="4">
    <mergeCell ref="C9:J9"/>
    <mergeCell ref="C10:J10"/>
    <mergeCell ref="C23:J23"/>
    <mergeCell ref="C24:J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Patient Characteristics</vt:lpstr>
      <vt:lpstr>Pulse</vt:lpstr>
      <vt:lpstr>Plasma PP </vt:lpstr>
      <vt:lpstr>Plasma Glucose</vt:lpstr>
      <vt:lpstr>ISR</vt:lpstr>
      <vt:lpstr>Plasma Glucagon</vt:lpstr>
      <vt:lpstr>IR-Xen</vt:lpstr>
      <vt:lpstr>IR-GIP</vt:lpstr>
      <vt:lpstr>PP (i)AUCs</vt:lpstr>
      <vt:lpstr>Glucose (i)AUCs</vt:lpstr>
      <vt:lpstr>ISR (i)AUCs</vt:lpstr>
    </vt:vector>
  </TitlesOfParts>
  <Company>Washington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2017-10-20T21:31:10Z</cp:lastPrinted>
  <dcterms:created xsi:type="dcterms:W3CDTF">2017-10-20T15:27:33Z</dcterms:created>
  <dcterms:modified xsi:type="dcterms:W3CDTF">2017-11-08T16:48:09Z</dcterms:modified>
</cp:coreProperties>
</file>