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65" windowWidth="28755" windowHeight="12585"/>
  </bookViews>
  <sheets>
    <sheet name="ATPase experiments" sheetId="1" r:id="rId1"/>
    <sheet name="Mixing experiments" sheetId="2" r:id="rId2"/>
    <sheet name="Blad3" sheetId="3" state="hidden" r:id="rId3"/>
  </sheets>
  <calcPr calcId="162913" concurrentCalc="0"/>
</workbook>
</file>

<file path=xl/calcChain.xml><?xml version="1.0" encoding="utf-8"?>
<calcChain xmlns="http://schemas.openxmlformats.org/spreadsheetml/2006/main">
  <c r="J63" i="1"/>
  <c r="G63"/>
  <c r="D63"/>
  <c r="J55"/>
  <c r="G55"/>
  <c r="D55"/>
  <c r="J47"/>
  <c r="J46"/>
  <c r="G47"/>
  <c r="G46"/>
  <c r="D47"/>
  <c r="D46"/>
  <c r="J14" i="2"/>
  <c r="J13"/>
  <c r="J12"/>
  <c r="J11"/>
  <c r="J10"/>
  <c r="J7"/>
  <c r="G14"/>
  <c r="G13"/>
  <c r="G12"/>
  <c r="G11"/>
  <c r="G10"/>
  <c r="G9"/>
  <c r="G8"/>
  <c r="G7"/>
  <c r="D14"/>
  <c r="D13"/>
  <c r="D12"/>
  <c r="D11"/>
  <c r="D10"/>
  <c r="D9"/>
  <c r="D8"/>
  <c r="U64" i="1"/>
  <c r="R64"/>
  <c r="O64"/>
  <c r="J64"/>
  <c r="G64"/>
  <c r="D64"/>
  <c r="U63"/>
  <c r="R63"/>
  <c r="O63"/>
  <c r="U62"/>
  <c r="R62"/>
  <c r="O62"/>
  <c r="U56"/>
  <c r="R56"/>
  <c r="O56"/>
  <c r="J56"/>
  <c r="G56"/>
  <c r="D56"/>
  <c r="U55"/>
  <c r="R55"/>
  <c r="O55"/>
  <c r="U54"/>
  <c r="R54"/>
  <c r="O54"/>
  <c r="U48"/>
  <c r="R48"/>
  <c r="O48"/>
  <c r="J48"/>
  <c r="G48"/>
  <c r="D48"/>
  <c r="U47"/>
  <c r="R47"/>
  <c r="O47"/>
  <c r="U46"/>
  <c r="R46"/>
  <c r="O46"/>
  <c r="U37"/>
  <c r="R37"/>
  <c r="O37"/>
  <c r="J37"/>
  <c r="G37"/>
  <c r="D37"/>
  <c r="U36"/>
  <c r="R36"/>
  <c r="O36"/>
  <c r="J36"/>
  <c r="G36"/>
  <c r="D36"/>
  <c r="U35"/>
  <c r="R35"/>
  <c r="O35"/>
  <c r="J35"/>
  <c r="G35"/>
  <c r="D35"/>
  <c r="U34"/>
  <c r="R34"/>
  <c r="O34"/>
  <c r="J34"/>
  <c r="G34"/>
  <c r="D34"/>
  <c r="U33"/>
  <c r="R33"/>
  <c r="O33"/>
  <c r="U32"/>
  <c r="R32"/>
  <c r="O32"/>
  <c r="J32"/>
  <c r="G32"/>
  <c r="D32"/>
  <c r="U31"/>
  <c r="R31"/>
  <c r="O31"/>
  <c r="J31"/>
  <c r="G31"/>
  <c r="D31"/>
  <c r="U25"/>
  <c r="R25"/>
  <c r="O25"/>
  <c r="J25"/>
  <c r="G25"/>
  <c r="D25"/>
  <c r="U24"/>
  <c r="R24"/>
  <c r="O24"/>
  <c r="J24"/>
  <c r="G24"/>
  <c r="D24"/>
  <c r="U23"/>
  <c r="R23"/>
  <c r="O23"/>
  <c r="J23"/>
  <c r="G23"/>
  <c r="D23"/>
  <c r="U22"/>
  <c r="R22"/>
  <c r="O22"/>
  <c r="J22"/>
  <c r="G22"/>
  <c r="D22"/>
  <c r="U21"/>
  <c r="R21"/>
  <c r="O21"/>
  <c r="U20"/>
  <c r="R20"/>
  <c r="O20"/>
  <c r="J20"/>
  <c r="G20"/>
  <c r="D20"/>
  <c r="U19"/>
  <c r="R19"/>
  <c r="O19"/>
  <c r="J19"/>
  <c r="G19"/>
  <c r="D19"/>
  <c r="U13"/>
  <c r="R13"/>
  <c r="O13"/>
  <c r="J13"/>
  <c r="G13"/>
  <c r="D13"/>
  <c r="U12"/>
  <c r="R12"/>
  <c r="O12"/>
  <c r="J12"/>
  <c r="G12"/>
  <c r="D12"/>
  <c r="U11"/>
  <c r="R11"/>
  <c r="O11"/>
  <c r="J11"/>
  <c r="G11"/>
  <c r="D11"/>
  <c r="U10"/>
  <c r="R10"/>
  <c r="O10"/>
  <c r="J10"/>
  <c r="G10"/>
  <c r="D10"/>
  <c r="U9"/>
  <c r="R9"/>
  <c r="O9"/>
  <c r="U8"/>
  <c r="R8"/>
  <c r="O8"/>
  <c r="J8"/>
  <c r="G8"/>
  <c r="D8"/>
  <c r="U7"/>
  <c r="R7"/>
  <c r="O7"/>
  <c r="J7"/>
  <c r="G7"/>
  <c r="D7"/>
</calcChain>
</file>

<file path=xl/sharedStrings.xml><?xml version="1.0" encoding="utf-8"?>
<sst xmlns="http://schemas.openxmlformats.org/spreadsheetml/2006/main" count="294" uniqueCount="35">
  <si>
    <t>ATPase experiments</t>
  </si>
  <si>
    <t>Condition: No substrate (low salt dialysis buffer)</t>
  </si>
  <si>
    <t>Biological replicate 1</t>
  </si>
  <si>
    <t>Biological replicate 2</t>
  </si>
  <si>
    <t>Technical replicate 1</t>
  </si>
  <si>
    <t>Technical replicate 2</t>
  </si>
  <si>
    <t>Technical replicate 3</t>
  </si>
  <si>
    <t>Protein added</t>
  </si>
  <si>
    <t>Pi signal</t>
  </si>
  <si>
    <t>ATP signal</t>
  </si>
  <si>
    <t>% ATP hydrolyzed</t>
  </si>
  <si>
    <t>none</t>
  </si>
  <si>
    <t>WT</t>
  </si>
  <si>
    <t>L915F</t>
  </si>
  <si>
    <t>R1121P</t>
  </si>
  <si>
    <t>N1159K</t>
  </si>
  <si>
    <t>R1172Q</t>
  </si>
  <si>
    <t>R1187P</t>
  </si>
  <si>
    <t xml:space="preserve">Condition: Nucleosome core particle (NCP) substrate </t>
  </si>
  <si>
    <t xml:space="preserve">Condition: DNA substrate </t>
  </si>
  <si>
    <t>wild-type</t>
  </si>
  <si>
    <t>Additional ATPase experiments for L915F mutant</t>
  </si>
  <si>
    <t>Additional ATPase experiments for W1158R mutant</t>
  </si>
  <si>
    <t>W1158R</t>
  </si>
  <si>
    <t>Condition: Nucleosome Core Particle (NCP) substrate</t>
  </si>
  <si>
    <t>Condition: DNA substrate</t>
  </si>
  <si>
    <t>Mixing ATPase experiments</t>
  </si>
  <si>
    <t>WT 25 nM</t>
  </si>
  <si>
    <t>WT 12.5 nM</t>
  </si>
  <si>
    <t>WT/L915F</t>
  </si>
  <si>
    <t>WT/R1121P</t>
  </si>
  <si>
    <t>WT/N1159K</t>
  </si>
  <si>
    <t>WT/R1172Q</t>
  </si>
  <si>
    <t>WT/R1187P</t>
  </si>
  <si>
    <t>-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</si>
</sst>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1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rgb="FF2D13F1"/>
      <name val="Calibri"/>
      <family val="2"/>
      <scheme val="minor"/>
    </font>
    <font>
      <b/>
      <sz val="12"/>
      <color rgb="FF00B05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2"/>
      <color rgb="FF2D13F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ECFF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0">
    <xf numFmtId="0" fontId="0" fillId="0" borderId="0" xfId="0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3" fillId="0" borderId="4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0" fillId="0" borderId="8" xfId="0" applyBorder="1" applyAlignment="1">
      <alignment horizontal="left"/>
    </xf>
    <xf numFmtId="0" fontId="5" fillId="0" borderId="0" xfId="0" applyFont="1" applyBorder="1" applyAlignment="1">
      <alignment horizontal="left"/>
    </xf>
    <xf numFmtId="0" fontId="6" fillId="0" borderId="9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6" fillId="2" borderId="3" xfId="0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4" xfId="0" applyBorder="1" applyAlignment="1">
      <alignment horizontal="left"/>
    </xf>
    <xf numFmtId="164" fontId="0" fillId="2" borderId="8" xfId="0" applyNumberFormat="1" applyFill="1" applyBorder="1" applyAlignment="1">
      <alignment horizontal="left"/>
    </xf>
    <xf numFmtId="2" fontId="0" fillId="2" borderId="8" xfId="0" applyNumberFormat="1" applyFill="1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164" fontId="0" fillId="2" borderId="14" xfId="0" applyNumberFormat="1" applyFill="1" applyBorder="1" applyAlignment="1">
      <alignment horizontal="left"/>
    </xf>
    <xf numFmtId="0" fontId="5" fillId="0" borderId="4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1" fontId="0" fillId="2" borderId="8" xfId="0" applyNumberFormat="1" applyFill="1" applyBorder="1" applyAlignment="1">
      <alignment horizontal="left"/>
    </xf>
    <xf numFmtId="0" fontId="7" fillId="0" borderId="0" xfId="0" applyFont="1" applyBorder="1" applyAlignment="1">
      <alignment horizontal="left"/>
    </xf>
    <xf numFmtId="1" fontId="7" fillId="2" borderId="8" xfId="0" applyNumberFormat="1" applyFont="1" applyFill="1" applyBorder="1" applyAlignment="1">
      <alignment horizontal="left"/>
    </xf>
    <xf numFmtId="1" fontId="0" fillId="2" borderId="14" xfId="0" applyNumberFormat="1" applyFill="1" applyBorder="1" applyAlignment="1">
      <alignment horizontal="left"/>
    </xf>
    <xf numFmtId="0" fontId="0" fillId="0" borderId="0" xfId="0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4" fillId="0" borderId="13" xfId="0" applyFon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0" fontId="0" fillId="0" borderId="15" xfId="0" applyBorder="1" applyAlignment="1">
      <alignment horizontal="left"/>
    </xf>
    <xf numFmtId="164" fontId="0" fillId="0" borderId="0" xfId="0" applyNumberFormat="1" applyFill="1" applyBorder="1" applyAlignment="1">
      <alignment horizontal="left"/>
    </xf>
    <xf numFmtId="0" fontId="0" fillId="0" borderId="4" xfId="0" applyBorder="1"/>
    <xf numFmtId="0" fontId="0" fillId="0" borderId="12" xfId="0" applyBorder="1"/>
    <xf numFmtId="0" fontId="6" fillId="2" borderId="9" xfId="0" applyFont="1" applyFill="1" applyBorder="1" applyAlignment="1">
      <alignment horizontal="left"/>
    </xf>
    <xf numFmtId="0" fontId="8" fillId="0" borderId="0" xfId="0" applyFont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4" fillId="0" borderId="13" xfId="0" applyFon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6" fillId="2" borderId="6" xfId="0" applyFont="1" applyFill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7" xfId="0" applyFont="1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7" xfId="0" applyBorder="1" applyAlignment="1">
      <alignment horizontal="left"/>
    </xf>
    <xf numFmtId="164" fontId="0" fillId="2" borderId="6" xfId="0" applyNumberFormat="1" applyFill="1" applyBorder="1" applyAlignment="1">
      <alignment horizontal="left"/>
    </xf>
    <xf numFmtId="164" fontId="0" fillId="2" borderId="0" xfId="0" applyNumberFormat="1" applyFill="1" applyBorder="1" applyAlignment="1">
      <alignment horizontal="left"/>
    </xf>
    <xf numFmtId="164" fontId="0" fillId="2" borderId="13" xfId="0" applyNumberFormat="1" applyFill="1" applyBorder="1" applyAlignment="1">
      <alignment horizontal="left"/>
    </xf>
    <xf numFmtId="0" fontId="6" fillId="2" borderId="2" xfId="0" applyFont="1" applyFill="1" applyBorder="1" applyAlignment="1">
      <alignment horizontal="left"/>
    </xf>
    <xf numFmtId="1" fontId="0" fillId="2" borderId="0" xfId="0" applyNumberFormat="1" applyFill="1" applyBorder="1" applyAlignment="1">
      <alignment horizontal="left"/>
    </xf>
    <xf numFmtId="1" fontId="0" fillId="2" borderId="13" xfId="0" applyNumberFormat="1" applyFill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2" fillId="3" borderId="1" xfId="0" applyFont="1" applyFill="1" applyBorder="1" applyAlignment="1">
      <alignment horizontal="left"/>
    </xf>
    <xf numFmtId="0" fontId="2" fillId="3" borderId="2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4" fillId="0" borderId="13" xfId="0" applyFon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10" fillId="0" borderId="12" xfId="0" applyFont="1" applyBorder="1" applyAlignment="1">
      <alignment horizontal="left"/>
    </xf>
    <xf numFmtId="0" fontId="10" fillId="0" borderId="13" xfId="0" applyFont="1" applyBorder="1" applyAlignment="1">
      <alignment horizontal="left"/>
    </xf>
    <xf numFmtId="0" fontId="4" fillId="0" borderId="5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4" xfId="0" applyFont="1" applyFill="1" applyBorder="1" applyAlignment="1">
      <alignment horizontal="center"/>
    </xf>
    <xf numFmtId="0" fontId="9" fillId="3" borderId="1" xfId="0" applyFont="1" applyFill="1" applyBorder="1" applyAlignment="1">
      <alignment horizontal="left"/>
    </xf>
    <xf numFmtId="0" fontId="9" fillId="3" borderId="2" xfId="0" applyFont="1" applyFill="1" applyBorder="1" applyAlignment="1">
      <alignment horizontal="left"/>
    </xf>
    <xf numFmtId="0" fontId="9" fillId="3" borderId="3" xfId="0" applyFont="1" applyFill="1" applyBorder="1" applyAlignment="1">
      <alignment horizontal="left"/>
    </xf>
  </cellXfs>
  <cellStyles count="1">
    <cellStyle name="Standaard" xfId="0" builtinId="0"/>
  </cellStyles>
  <dxfs count="0"/>
  <tableStyles count="0" defaultTableStyle="TableStyleMedium9" defaultPivotStyle="PivotStyleLight16"/>
  <colors>
    <mruColors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64"/>
  <sheetViews>
    <sheetView tabSelected="1" workbookViewId="0">
      <selection activeCell="H20" sqref="H20"/>
    </sheetView>
  </sheetViews>
  <sheetFormatPr defaultColWidth="8.85546875" defaultRowHeight="15"/>
  <cols>
    <col min="1" max="1" width="15" customWidth="1"/>
    <col min="2" max="2" width="9.85546875" customWidth="1"/>
    <col min="3" max="3" width="12.7109375" customWidth="1"/>
    <col min="4" max="4" width="18.140625" customWidth="1"/>
    <col min="6" max="6" width="12" customWidth="1"/>
    <col min="7" max="7" width="19.85546875" customWidth="1"/>
    <col min="9" max="9" width="11.85546875" customWidth="1"/>
    <col min="10" max="10" width="18.28515625" customWidth="1"/>
    <col min="12" max="12" width="17.85546875" customWidth="1"/>
    <col min="14" max="14" width="11.42578125" customWidth="1"/>
    <col min="15" max="15" width="19.42578125" customWidth="1"/>
    <col min="16" max="16" width="11.42578125" customWidth="1"/>
    <col min="17" max="17" width="12.140625" customWidth="1"/>
    <col min="18" max="18" width="18.85546875" customWidth="1"/>
    <col min="20" max="20" width="11.42578125" customWidth="1"/>
    <col min="21" max="21" width="18.85546875" customWidth="1"/>
  </cols>
  <sheetData>
    <row r="1" spans="1:21" ht="21">
      <c r="A1" s="4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>
      <c r="A2" s="3"/>
      <c r="B2" s="3"/>
      <c r="C2" s="3"/>
      <c r="D2" s="3"/>
      <c r="E2" s="2"/>
      <c r="F2" s="2"/>
      <c r="G2" s="2"/>
      <c r="H2" s="2"/>
      <c r="I2" s="2"/>
      <c r="J2" s="2"/>
      <c r="K2" s="2"/>
      <c r="L2" s="2"/>
      <c r="M2" s="3"/>
      <c r="N2" s="3"/>
      <c r="O2" s="3"/>
      <c r="P2" s="2"/>
      <c r="Q2" s="2"/>
      <c r="R2" s="2"/>
      <c r="S2" s="2"/>
      <c r="T2" s="2"/>
      <c r="U2" s="2"/>
    </row>
    <row r="3" spans="1:21" ht="15.75">
      <c r="A3" s="63" t="s">
        <v>1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5"/>
    </row>
    <row r="4" spans="1:21" ht="15.75">
      <c r="A4" s="4"/>
      <c r="B4" s="75" t="s">
        <v>2</v>
      </c>
      <c r="C4" s="76"/>
      <c r="D4" s="76"/>
      <c r="E4" s="76"/>
      <c r="F4" s="76"/>
      <c r="G4" s="76"/>
      <c r="H4" s="76"/>
      <c r="I4" s="76"/>
      <c r="J4" s="77"/>
      <c r="K4" s="80"/>
      <c r="L4" s="81"/>
      <c r="M4" s="75" t="s">
        <v>3</v>
      </c>
      <c r="N4" s="76"/>
      <c r="O4" s="76"/>
      <c r="P4" s="76"/>
      <c r="Q4" s="76"/>
      <c r="R4" s="76"/>
      <c r="S4" s="76"/>
      <c r="T4" s="76"/>
      <c r="U4" s="77"/>
    </row>
    <row r="5" spans="1:21" ht="15.75">
      <c r="A5" s="4"/>
      <c r="B5" s="60" t="s">
        <v>4</v>
      </c>
      <c r="C5" s="61"/>
      <c r="D5" s="62"/>
      <c r="E5" s="60" t="s">
        <v>5</v>
      </c>
      <c r="F5" s="61"/>
      <c r="G5" s="62"/>
      <c r="H5" s="60" t="s">
        <v>6</v>
      </c>
      <c r="I5" s="61"/>
      <c r="J5" s="62"/>
      <c r="K5" s="82"/>
      <c r="L5" s="83"/>
      <c r="M5" s="5" t="s">
        <v>4</v>
      </c>
      <c r="N5" s="3"/>
      <c r="O5" s="6"/>
      <c r="P5" s="7" t="s">
        <v>5</v>
      </c>
      <c r="Q5" s="3"/>
      <c r="R5" s="6"/>
      <c r="S5" s="7" t="s">
        <v>6</v>
      </c>
      <c r="T5" s="3"/>
      <c r="U5" s="6"/>
    </row>
    <row r="6" spans="1:21" ht="15.75">
      <c r="A6" s="8" t="s">
        <v>7</v>
      </c>
      <c r="B6" s="9" t="s">
        <v>8</v>
      </c>
      <c r="C6" s="10" t="s">
        <v>9</v>
      </c>
      <c r="D6" s="11" t="s">
        <v>10</v>
      </c>
      <c r="E6" s="9" t="s">
        <v>8</v>
      </c>
      <c r="F6" s="10" t="s">
        <v>9</v>
      </c>
      <c r="G6" s="11" t="s">
        <v>10</v>
      </c>
      <c r="H6" s="9" t="s">
        <v>8</v>
      </c>
      <c r="I6" s="10" t="s">
        <v>9</v>
      </c>
      <c r="J6" s="11" t="s">
        <v>10</v>
      </c>
      <c r="K6" s="82"/>
      <c r="L6" s="83"/>
      <c r="M6" s="9" t="s">
        <v>8</v>
      </c>
      <c r="N6" s="10" t="s">
        <v>9</v>
      </c>
      <c r="O6" s="11" t="s">
        <v>10</v>
      </c>
      <c r="P6" s="9" t="s">
        <v>8</v>
      </c>
      <c r="Q6" s="10" t="s">
        <v>9</v>
      </c>
      <c r="R6" s="11" t="s">
        <v>10</v>
      </c>
      <c r="S6" s="9" t="s">
        <v>8</v>
      </c>
      <c r="T6" s="10" t="s">
        <v>9</v>
      </c>
      <c r="U6" s="11" t="s">
        <v>10</v>
      </c>
    </row>
    <row r="7" spans="1:21">
      <c r="A7" s="12" t="s">
        <v>11</v>
      </c>
      <c r="B7" s="13">
        <v>450828.7</v>
      </c>
      <c r="C7" s="3">
        <v>22955098</v>
      </c>
      <c r="D7" s="14">
        <f t="shared" ref="D7:D13" si="0">B7/(B7+C7)*100</f>
        <v>1.9261305300080258</v>
      </c>
      <c r="E7" s="13">
        <v>781378.1</v>
      </c>
      <c r="F7" s="3">
        <v>38141456</v>
      </c>
      <c r="G7" s="14">
        <f>E7/(E7+F7)*100</f>
        <v>2.0075056661919688</v>
      </c>
      <c r="H7" s="13">
        <v>608595.9</v>
      </c>
      <c r="I7" s="3">
        <v>42911047</v>
      </c>
      <c r="J7" s="14">
        <f>H7/(H7+I7)*100</f>
        <v>1.398439553831909</v>
      </c>
      <c r="K7" s="82"/>
      <c r="L7" s="83"/>
      <c r="M7" s="13">
        <v>109794.4</v>
      </c>
      <c r="N7" s="3">
        <v>23764730</v>
      </c>
      <c r="O7" s="15">
        <f>M7/(M7+N7)*100</f>
        <v>0.45988099348274347</v>
      </c>
      <c r="P7" s="13">
        <v>56320.45</v>
      </c>
      <c r="Q7" s="3">
        <v>3958852</v>
      </c>
      <c r="R7" s="14">
        <f t="shared" ref="R7:R13" si="1">P7/(P7+Q7)*100</f>
        <v>1.4026906864236925</v>
      </c>
      <c r="S7" s="13">
        <v>550254.80000000005</v>
      </c>
      <c r="T7" s="3">
        <v>28181849</v>
      </c>
      <c r="U7" s="14">
        <f t="shared" ref="U7:U13" si="2">S7/(S7+T7)*100</f>
        <v>1.9151218575230124</v>
      </c>
    </row>
    <row r="8" spans="1:21">
      <c r="A8" s="12" t="s">
        <v>12</v>
      </c>
      <c r="B8" s="13">
        <v>1815159</v>
      </c>
      <c r="C8" s="3">
        <v>43505547</v>
      </c>
      <c r="D8" s="14">
        <f t="shared" si="0"/>
        <v>4.0051428148537669</v>
      </c>
      <c r="E8" s="3">
        <v>2054592</v>
      </c>
      <c r="F8" s="3">
        <v>43775697</v>
      </c>
      <c r="G8" s="14">
        <f t="shared" ref="G8:G13" si="3">E8/(E8+F8)*100</f>
        <v>4.4830439537485782</v>
      </c>
      <c r="H8" s="3">
        <v>1824789</v>
      </c>
      <c r="I8" s="3">
        <v>45279849</v>
      </c>
      <c r="J8" s="14">
        <f t="shared" ref="J8:J13" si="4">H8/(H8+I8)*100</f>
        <v>3.8739051555814954</v>
      </c>
      <c r="K8" s="84"/>
      <c r="L8" s="83"/>
      <c r="M8" s="13">
        <v>981874.4</v>
      </c>
      <c r="N8" s="3">
        <v>36301200</v>
      </c>
      <c r="O8" s="14">
        <f t="shared" ref="O8:O13" si="5">M8/(M8+N8)*100</f>
        <v>2.6335660773726324</v>
      </c>
      <c r="P8" s="13">
        <v>86135.78</v>
      </c>
      <c r="Q8" s="3">
        <v>4398468</v>
      </c>
      <c r="R8" s="14">
        <f t="shared" si="1"/>
        <v>1.9206998929122785</v>
      </c>
      <c r="S8" s="13">
        <v>1339811</v>
      </c>
      <c r="T8" s="3">
        <v>39801357</v>
      </c>
      <c r="U8" s="14">
        <f t="shared" si="2"/>
        <v>3.2566187717373505</v>
      </c>
    </row>
    <row r="9" spans="1:21">
      <c r="A9" s="12" t="s">
        <v>13</v>
      </c>
      <c r="B9" s="2" t="s">
        <v>34</v>
      </c>
      <c r="C9" s="2" t="s">
        <v>34</v>
      </c>
      <c r="D9" s="14" t="s">
        <v>34</v>
      </c>
      <c r="E9" s="2" t="s">
        <v>34</v>
      </c>
      <c r="F9" s="2" t="s">
        <v>34</v>
      </c>
      <c r="G9" s="14" t="s">
        <v>34</v>
      </c>
      <c r="H9" s="2" t="s">
        <v>34</v>
      </c>
      <c r="I9" s="2" t="s">
        <v>34</v>
      </c>
      <c r="J9" s="14" t="s">
        <v>34</v>
      </c>
      <c r="K9" s="82"/>
      <c r="L9" s="83"/>
      <c r="M9" s="13">
        <v>1502703</v>
      </c>
      <c r="N9" s="3">
        <v>27269387</v>
      </c>
      <c r="O9" s="14">
        <f t="shared" si="5"/>
        <v>5.2227801317179257</v>
      </c>
      <c r="P9" s="13">
        <v>21592.2</v>
      </c>
      <c r="Q9" s="3">
        <v>3975977</v>
      </c>
      <c r="R9" s="15">
        <f t="shared" si="1"/>
        <v>0.54013323896932164</v>
      </c>
      <c r="S9" s="13">
        <v>2141662</v>
      </c>
      <c r="T9" s="3">
        <v>35502036</v>
      </c>
      <c r="U9" s="14">
        <f t="shared" si="2"/>
        <v>5.6892975817625571</v>
      </c>
    </row>
    <row r="10" spans="1:21">
      <c r="A10" s="12" t="s">
        <v>14</v>
      </c>
      <c r="B10" s="13">
        <v>1289071</v>
      </c>
      <c r="C10" s="3">
        <v>48717158</v>
      </c>
      <c r="D10" s="14">
        <f t="shared" si="0"/>
        <v>2.5778208550778743</v>
      </c>
      <c r="E10" s="13">
        <v>1613537</v>
      </c>
      <c r="F10" s="3">
        <v>37983472</v>
      </c>
      <c r="G10" s="14">
        <f t="shared" si="3"/>
        <v>4.0748961619803152</v>
      </c>
      <c r="H10" s="13">
        <v>854933.9</v>
      </c>
      <c r="I10" s="3">
        <v>43908424</v>
      </c>
      <c r="J10" s="14">
        <f t="shared" si="4"/>
        <v>1.9098967104074203</v>
      </c>
      <c r="K10" s="82"/>
      <c r="L10" s="83"/>
      <c r="M10" s="13">
        <v>492579.2</v>
      </c>
      <c r="N10" s="3">
        <v>33516902</v>
      </c>
      <c r="O10" s="14">
        <f t="shared" si="5"/>
        <v>1.4483584654034651</v>
      </c>
      <c r="P10" s="13">
        <v>95487.59</v>
      </c>
      <c r="Q10" s="3">
        <v>3891951</v>
      </c>
      <c r="R10" s="14">
        <f t="shared" si="1"/>
        <v>2.3947099834834069</v>
      </c>
      <c r="S10" s="13">
        <v>701520.6</v>
      </c>
      <c r="T10" s="3">
        <v>44365173</v>
      </c>
      <c r="U10" s="14">
        <f t="shared" si="2"/>
        <v>1.5566276200036118</v>
      </c>
    </row>
    <row r="11" spans="1:21">
      <c r="A11" s="12" t="s">
        <v>15</v>
      </c>
      <c r="B11" s="13">
        <v>1646732</v>
      </c>
      <c r="C11" s="3">
        <v>58349988</v>
      </c>
      <c r="D11" s="14">
        <f t="shared" si="0"/>
        <v>2.7447033771179492</v>
      </c>
      <c r="E11" s="13">
        <v>2086751</v>
      </c>
      <c r="F11" s="3">
        <v>51759768</v>
      </c>
      <c r="G11" s="14">
        <f t="shared" si="3"/>
        <v>3.8753684337514929</v>
      </c>
      <c r="H11" s="13">
        <v>994785.1</v>
      </c>
      <c r="I11" s="3">
        <v>46239168</v>
      </c>
      <c r="J11" s="14">
        <f t="shared" si="4"/>
        <v>2.1060805516191277</v>
      </c>
      <c r="K11" s="82"/>
      <c r="L11" s="83"/>
      <c r="M11" s="13">
        <v>512074.5</v>
      </c>
      <c r="N11" s="3">
        <v>34684073</v>
      </c>
      <c r="O11" s="14">
        <f t="shared" si="5"/>
        <v>1.4549163370792215</v>
      </c>
      <c r="P11" s="13">
        <v>95150.8</v>
      </c>
      <c r="Q11" s="3">
        <v>4379495</v>
      </c>
      <c r="R11" s="14">
        <f t="shared" si="1"/>
        <v>2.1264431700940443</v>
      </c>
      <c r="S11" s="13">
        <v>813717.3</v>
      </c>
      <c r="T11" s="3">
        <v>42832177</v>
      </c>
      <c r="U11" s="14">
        <f t="shared" si="2"/>
        <v>1.8643616153375508</v>
      </c>
    </row>
    <row r="12" spans="1:21">
      <c r="A12" s="12" t="s">
        <v>16</v>
      </c>
      <c r="B12" s="13">
        <v>67759.259999999995</v>
      </c>
      <c r="C12" s="3">
        <v>4010341</v>
      </c>
      <c r="D12" s="14">
        <f t="shared" si="0"/>
        <v>1.6615398268800776</v>
      </c>
      <c r="E12" s="13">
        <v>1467222</v>
      </c>
      <c r="F12" s="3">
        <v>67989077</v>
      </c>
      <c r="G12" s="14">
        <f t="shared" si="3"/>
        <v>2.1124390748202693</v>
      </c>
      <c r="H12" s="13">
        <v>1467222</v>
      </c>
      <c r="I12" s="3">
        <v>67989077</v>
      </c>
      <c r="J12" s="14">
        <f t="shared" si="4"/>
        <v>2.1124390748202693</v>
      </c>
      <c r="K12" s="82"/>
      <c r="L12" s="83"/>
      <c r="M12" s="13">
        <v>510572.5</v>
      </c>
      <c r="N12" s="3">
        <v>38263746</v>
      </c>
      <c r="O12" s="14">
        <f t="shared" si="5"/>
        <v>1.3167800744196188</v>
      </c>
      <c r="P12" s="13">
        <v>72514.490000000005</v>
      </c>
      <c r="Q12" s="3">
        <v>4343277</v>
      </c>
      <c r="R12" s="14">
        <f t="shared" si="1"/>
        <v>1.6421629092817513</v>
      </c>
      <c r="S12" s="13">
        <v>800756.6</v>
      </c>
      <c r="T12" s="3">
        <v>46589031</v>
      </c>
      <c r="U12" s="14">
        <f t="shared" si="2"/>
        <v>1.6897239691363377</v>
      </c>
    </row>
    <row r="13" spans="1:21">
      <c r="A13" s="16" t="s">
        <v>17</v>
      </c>
      <c r="B13" s="17">
        <v>92270.35</v>
      </c>
      <c r="C13" s="18">
        <v>2878083</v>
      </c>
      <c r="D13" s="19">
        <f t="shared" si="0"/>
        <v>3.1063762161495032</v>
      </c>
      <c r="E13" s="17">
        <v>2481168</v>
      </c>
      <c r="F13" s="18">
        <v>51785213</v>
      </c>
      <c r="G13" s="19">
        <f t="shared" si="3"/>
        <v>4.5722009728269883</v>
      </c>
      <c r="H13" s="17">
        <v>2481168</v>
      </c>
      <c r="I13" s="18">
        <v>51785213</v>
      </c>
      <c r="J13" s="19">
        <f t="shared" si="4"/>
        <v>4.5722009728269883</v>
      </c>
      <c r="K13" s="85"/>
      <c r="L13" s="86"/>
      <c r="M13" s="17">
        <v>1342144</v>
      </c>
      <c r="N13" s="18">
        <v>35629553</v>
      </c>
      <c r="O13" s="19">
        <f t="shared" si="5"/>
        <v>3.6301931177246205</v>
      </c>
      <c r="P13" s="17">
        <v>167838.7</v>
      </c>
      <c r="Q13" s="18">
        <v>4272382</v>
      </c>
      <c r="R13" s="19">
        <f t="shared" si="1"/>
        <v>3.7799630094963526</v>
      </c>
      <c r="S13" s="17">
        <v>2015196</v>
      </c>
      <c r="T13" s="18">
        <v>41747139</v>
      </c>
      <c r="U13" s="19">
        <f t="shared" si="2"/>
        <v>4.6048639772077973</v>
      </c>
    </row>
    <row r="14" spans="1:21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</row>
    <row r="15" spans="1:21" ht="15.75">
      <c r="A15" s="63" t="s">
        <v>18</v>
      </c>
      <c r="B15" s="64"/>
      <c r="C15" s="64"/>
      <c r="D15" s="64"/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64"/>
      <c r="U15" s="65"/>
    </row>
    <row r="16" spans="1:21" ht="15.75">
      <c r="A16" s="4"/>
      <c r="B16" s="78" t="s">
        <v>2</v>
      </c>
      <c r="C16" s="79"/>
      <c r="D16" s="79"/>
      <c r="E16" s="79"/>
      <c r="F16" s="79"/>
      <c r="G16" s="79"/>
      <c r="H16" s="79"/>
      <c r="I16" s="79"/>
      <c r="J16" s="79"/>
      <c r="K16" s="69"/>
      <c r="L16" s="70"/>
      <c r="M16" s="75" t="s">
        <v>3</v>
      </c>
      <c r="N16" s="76"/>
      <c r="O16" s="76"/>
      <c r="P16" s="76"/>
      <c r="Q16" s="76"/>
      <c r="R16" s="76"/>
      <c r="S16" s="76"/>
      <c r="T16" s="76"/>
      <c r="U16" s="77"/>
    </row>
    <row r="17" spans="1:21" ht="15.75">
      <c r="A17" s="4"/>
      <c r="B17" s="60" t="s">
        <v>4</v>
      </c>
      <c r="C17" s="61"/>
      <c r="D17" s="62"/>
      <c r="E17" s="60" t="s">
        <v>5</v>
      </c>
      <c r="F17" s="61"/>
      <c r="G17" s="62"/>
      <c r="H17" s="60" t="s">
        <v>6</v>
      </c>
      <c r="I17" s="61"/>
      <c r="J17" s="61"/>
      <c r="K17" s="71"/>
      <c r="L17" s="72"/>
      <c r="M17" s="20" t="s">
        <v>4</v>
      </c>
      <c r="N17" s="3"/>
      <c r="O17" s="6"/>
      <c r="P17" s="7" t="s">
        <v>5</v>
      </c>
      <c r="Q17" s="3"/>
      <c r="R17" s="6"/>
      <c r="S17" s="7" t="s">
        <v>6</v>
      </c>
      <c r="T17" s="3"/>
      <c r="U17" s="6"/>
    </row>
    <row r="18" spans="1:21" ht="15.75">
      <c r="A18" s="9" t="s">
        <v>7</v>
      </c>
      <c r="B18" s="9" t="s">
        <v>8</v>
      </c>
      <c r="C18" s="10" t="s">
        <v>9</v>
      </c>
      <c r="D18" s="11" t="s">
        <v>10</v>
      </c>
      <c r="E18" s="10" t="s">
        <v>8</v>
      </c>
      <c r="F18" s="10" t="s">
        <v>9</v>
      </c>
      <c r="G18" s="11" t="s">
        <v>10</v>
      </c>
      <c r="H18" s="10" t="s">
        <v>8</v>
      </c>
      <c r="I18" s="10" t="s">
        <v>9</v>
      </c>
      <c r="J18" s="57" t="s">
        <v>10</v>
      </c>
      <c r="K18" s="71"/>
      <c r="L18" s="72"/>
      <c r="M18" s="9" t="s">
        <v>8</v>
      </c>
      <c r="N18" s="10" t="s">
        <v>9</v>
      </c>
      <c r="O18" s="11" t="s">
        <v>10</v>
      </c>
      <c r="P18" s="10" t="s">
        <v>8</v>
      </c>
      <c r="Q18" s="10" t="s">
        <v>9</v>
      </c>
      <c r="R18" s="11" t="s">
        <v>10</v>
      </c>
      <c r="S18" s="10" t="s">
        <v>8</v>
      </c>
      <c r="T18" s="10" t="s">
        <v>9</v>
      </c>
      <c r="U18" s="11" t="s">
        <v>10</v>
      </c>
    </row>
    <row r="19" spans="1:21">
      <c r="A19" s="13" t="s">
        <v>11</v>
      </c>
      <c r="B19" s="13">
        <v>474743.6</v>
      </c>
      <c r="C19" s="3">
        <v>40284641</v>
      </c>
      <c r="D19" s="14">
        <f t="shared" ref="D19:D25" si="6">B19/(B19+C19)*100</f>
        <v>1.1647467317256794</v>
      </c>
      <c r="E19" s="3">
        <v>2709514</v>
      </c>
      <c r="F19" s="3">
        <v>54509594</v>
      </c>
      <c r="G19" s="14">
        <f t="shared" ref="G19:G25" si="7">E19/(E19+F19)*100</f>
        <v>4.73533072203782</v>
      </c>
      <c r="H19" s="3">
        <v>1185008</v>
      </c>
      <c r="I19" s="3">
        <v>27461026</v>
      </c>
      <c r="J19" s="55">
        <f t="shared" ref="J19:J25" si="8">H19/(H19+I19)*100</f>
        <v>4.1367262218567502</v>
      </c>
      <c r="K19" s="71"/>
      <c r="L19" s="72"/>
      <c r="M19" s="13">
        <v>96966.53</v>
      </c>
      <c r="N19" s="3">
        <v>11688743</v>
      </c>
      <c r="O19" s="15">
        <f>M19/(M19+N19)*100</f>
        <v>0.82274664714225321</v>
      </c>
      <c r="P19" s="3">
        <v>91290.52</v>
      </c>
      <c r="Q19" s="3">
        <v>12405899</v>
      </c>
      <c r="R19" s="15">
        <f>P19/(P19+Q19)*100</f>
        <v>0.73048840184348907</v>
      </c>
      <c r="S19" s="3">
        <v>138167.20000000001</v>
      </c>
      <c r="T19" s="3">
        <v>20666565</v>
      </c>
      <c r="U19" s="15">
        <f t="shared" ref="U19:U25" si="9">S19/(S19+T19)*100</f>
        <v>0.66411429222818841</v>
      </c>
    </row>
    <row r="20" spans="1:21" ht="15.75">
      <c r="A20" s="21" t="s">
        <v>12</v>
      </c>
      <c r="B20" s="13">
        <v>14290770</v>
      </c>
      <c r="C20" s="3">
        <v>25399034</v>
      </c>
      <c r="D20" s="14">
        <f t="shared" si="6"/>
        <v>36.006149085543484</v>
      </c>
      <c r="E20" s="3">
        <v>30179053</v>
      </c>
      <c r="F20" s="3">
        <v>39616779</v>
      </c>
      <c r="G20" s="55">
        <f t="shared" si="7"/>
        <v>43.2390475694881</v>
      </c>
      <c r="H20" s="13">
        <v>9404246</v>
      </c>
      <c r="I20" s="3">
        <v>12845585</v>
      </c>
      <c r="J20" s="55">
        <f t="shared" si="8"/>
        <v>42.266595193464617</v>
      </c>
      <c r="K20" s="71"/>
      <c r="L20" s="72"/>
      <c r="M20" s="13">
        <v>5998539</v>
      </c>
      <c r="N20" s="3">
        <v>5503842</v>
      </c>
      <c r="O20" s="22">
        <f t="shared" ref="O20:O25" si="10">M20/(M20+N20)*100</f>
        <v>52.150411293105314</v>
      </c>
      <c r="P20" s="3">
        <v>5279814</v>
      </c>
      <c r="Q20" s="3">
        <v>6854677</v>
      </c>
      <c r="R20" s="22">
        <f t="shared" ref="R20:R25" si="11">P20/(P20+Q20)*100</f>
        <v>43.510799093262335</v>
      </c>
      <c r="S20" s="3">
        <v>9541092</v>
      </c>
      <c r="T20" s="3">
        <v>8063503</v>
      </c>
      <c r="U20" s="22">
        <f t="shared" si="9"/>
        <v>54.196600376208593</v>
      </c>
    </row>
    <row r="21" spans="1:21" ht="15.75">
      <c r="A21" s="13" t="s">
        <v>13</v>
      </c>
      <c r="B21" s="13" t="s">
        <v>34</v>
      </c>
      <c r="C21" s="2" t="s">
        <v>34</v>
      </c>
      <c r="D21" s="14" t="s">
        <v>34</v>
      </c>
      <c r="E21" s="2" t="s">
        <v>34</v>
      </c>
      <c r="F21" s="2" t="s">
        <v>34</v>
      </c>
      <c r="G21" s="55" t="s">
        <v>34</v>
      </c>
      <c r="H21" s="13" t="s">
        <v>34</v>
      </c>
      <c r="I21" s="2" t="s">
        <v>34</v>
      </c>
      <c r="J21" s="55" t="s">
        <v>34</v>
      </c>
      <c r="K21" s="71"/>
      <c r="L21" s="72"/>
      <c r="M21" s="21">
        <v>7367733</v>
      </c>
      <c r="N21" s="23">
        <v>4499768</v>
      </c>
      <c r="O21" s="24">
        <f>M21/(M21+N21)*100</f>
        <v>62.083272628331777</v>
      </c>
      <c r="P21" s="23">
        <v>7895697</v>
      </c>
      <c r="Q21" s="23">
        <v>4272774</v>
      </c>
      <c r="R21" s="22">
        <f t="shared" si="11"/>
        <v>64.8865169666756</v>
      </c>
      <c r="S21" s="23">
        <v>14094770</v>
      </c>
      <c r="T21" s="23">
        <v>4365959</v>
      </c>
      <c r="U21" s="22">
        <f t="shared" si="9"/>
        <v>76.35001846351787</v>
      </c>
    </row>
    <row r="22" spans="1:21">
      <c r="A22" s="13" t="s">
        <v>14</v>
      </c>
      <c r="B22" s="13">
        <v>1883122</v>
      </c>
      <c r="C22" s="3">
        <v>44464503</v>
      </c>
      <c r="D22" s="14">
        <f t="shared" si="6"/>
        <v>4.0630388288504538</v>
      </c>
      <c r="E22" s="3">
        <v>3508021</v>
      </c>
      <c r="F22" s="3">
        <v>72877625</v>
      </c>
      <c r="G22" s="14">
        <f t="shared" si="7"/>
        <v>4.592513363047293</v>
      </c>
      <c r="H22" s="3">
        <v>1228141</v>
      </c>
      <c r="I22" s="3">
        <v>28392875</v>
      </c>
      <c r="J22" s="55">
        <f t="shared" si="8"/>
        <v>4.1461812113399485</v>
      </c>
      <c r="K22" s="71"/>
      <c r="L22" s="72"/>
      <c r="M22" s="13">
        <v>497439.3</v>
      </c>
      <c r="N22" s="3">
        <v>11977711</v>
      </c>
      <c r="O22" s="14">
        <f t="shared" si="10"/>
        <v>3.9874413376807167</v>
      </c>
      <c r="P22" s="3">
        <v>509738.5</v>
      </c>
      <c r="Q22" s="3">
        <v>11517465</v>
      </c>
      <c r="R22" s="14">
        <f t="shared" si="11"/>
        <v>4.2382129810973934</v>
      </c>
      <c r="S22" s="3">
        <v>894035</v>
      </c>
      <c r="T22" s="3">
        <v>19658826</v>
      </c>
      <c r="U22" s="14">
        <f t="shared" si="9"/>
        <v>4.3499296764572097</v>
      </c>
    </row>
    <row r="23" spans="1:21">
      <c r="A23" s="13" t="s">
        <v>15</v>
      </c>
      <c r="B23" s="13">
        <v>17037595</v>
      </c>
      <c r="C23" s="3">
        <v>31991007</v>
      </c>
      <c r="D23" s="14">
        <f t="shared" si="6"/>
        <v>34.750317783892761</v>
      </c>
      <c r="E23" s="3">
        <v>26568271</v>
      </c>
      <c r="F23" s="3">
        <v>57537176</v>
      </c>
      <c r="G23" s="22">
        <f t="shared" si="7"/>
        <v>31.589239398489848</v>
      </c>
      <c r="H23" s="3">
        <v>11165753</v>
      </c>
      <c r="I23" s="3">
        <v>21144089</v>
      </c>
      <c r="J23" s="58">
        <f t="shared" si="8"/>
        <v>34.558364599864028</v>
      </c>
      <c r="K23" s="71"/>
      <c r="L23" s="72"/>
      <c r="M23" s="13">
        <v>5404499</v>
      </c>
      <c r="N23" s="3">
        <v>6817964</v>
      </c>
      <c r="O23" s="22">
        <f t="shared" si="10"/>
        <v>44.217757092003467</v>
      </c>
      <c r="P23" s="3">
        <v>5488056</v>
      </c>
      <c r="Q23" s="3">
        <v>7672017</v>
      </c>
      <c r="R23" s="22">
        <f t="shared" si="11"/>
        <v>41.70232186402005</v>
      </c>
      <c r="S23" s="3">
        <v>8010420</v>
      </c>
      <c r="T23" s="3">
        <v>7525860</v>
      </c>
      <c r="U23" s="22">
        <f t="shared" si="9"/>
        <v>51.559446662907725</v>
      </c>
    </row>
    <row r="24" spans="1:21">
      <c r="A24" s="13" t="s">
        <v>16</v>
      </c>
      <c r="B24" s="13">
        <v>3316687</v>
      </c>
      <c r="C24" s="3">
        <v>21844334</v>
      </c>
      <c r="D24" s="14">
        <f t="shared" si="6"/>
        <v>13.181845840039639</v>
      </c>
      <c r="E24" s="3">
        <v>5382101</v>
      </c>
      <c r="F24" s="3">
        <v>34952736</v>
      </c>
      <c r="G24" s="22">
        <f t="shared" si="7"/>
        <v>13.343554605166744</v>
      </c>
      <c r="H24" s="3">
        <v>1026847</v>
      </c>
      <c r="I24" s="3">
        <v>8042588</v>
      </c>
      <c r="J24" s="58">
        <f t="shared" si="8"/>
        <v>11.322061407353381</v>
      </c>
      <c r="K24" s="71"/>
      <c r="L24" s="72"/>
      <c r="M24" s="13">
        <v>1537498</v>
      </c>
      <c r="N24" s="3">
        <v>10461227</v>
      </c>
      <c r="O24" s="22">
        <f t="shared" si="10"/>
        <v>12.813844804343793</v>
      </c>
      <c r="P24" s="3">
        <v>1404797</v>
      </c>
      <c r="Q24" s="3">
        <v>11320495</v>
      </c>
      <c r="R24" s="22">
        <f t="shared" si="11"/>
        <v>11.039408761700715</v>
      </c>
      <c r="S24" s="3">
        <v>2476280</v>
      </c>
      <c r="T24" s="3">
        <v>15934123</v>
      </c>
      <c r="U24" s="22">
        <f t="shared" si="9"/>
        <v>13.450438863288328</v>
      </c>
    </row>
    <row r="25" spans="1:21">
      <c r="A25" s="17" t="s">
        <v>17</v>
      </c>
      <c r="B25" s="17">
        <v>10195817</v>
      </c>
      <c r="C25" s="18">
        <v>14462966</v>
      </c>
      <c r="D25" s="19">
        <f t="shared" si="6"/>
        <v>41.347608274098526</v>
      </c>
      <c r="E25" s="18">
        <v>15643796</v>
      </c>
      <c r="F25" s="18">
        <v>26510587</v>
      </c>
      <c r="G25" s="25">
        <f t="shared" si="7"/>
        <v>37.110722270564366</v>
      </c>
      <c r="H25" s="18">
        <v>2735912</v>
      </c>
      <c r="I25" s="18">
        <v>5570133</v>
      </c>
      <c r="J25" s="59">
        <f t="shared" si="8"/>
        <v>32.938805412202797</v>
      </c>
      <c r="K25" s="73"/>
      <c r="L25" s="74"/>
      <c r="M25" s="17">
        <v>4459257</v>
      </c>
      <c r="N25" s="18">
        <v>7475573</v>
      </c>
      <c r="O25" s="25">
        <f t="shared" si="10"/>
        <v>37.363389340275475</v>
      </c>
      <c r="P25" s="18">
        <v>5492375</v>
      </c>
      <c r="Q25" s="18">
        <v>7589798</v>
      </c>
      <c r="R25" s="25">
        <f t="shared" si="11"/>
        <v>41.983659748269645</v>
      </c>
      <c r="S25" s="18">
        <v>8014375</v>
      </c>
      <c r="T25" s="18">
        <v>9423118</v>
      </c>
      <c r="U25" s="25">
        <f t="shared" si="9"/>
        <v>45.960591926832599</v>
      </c>
    </row>
    <row r="26" spans="1:2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</row>
    <row r="27" spans="1:21" ht="15.75">
      <c r="A27" s="63" t="s">
        <v>19</v>
      </c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64"/>
      <c r="M27" s="64"/>
      <c r="N27" s="64"/>
      <c r="O27" s="64"/>
      <c r="P27" s="64"/>
      <c r="Q27" s="64"/>
      <c r="R27" s="64"/>
      <c r="S27" s="64"/>
      <c r="T27" s="64"/>
      <c r="U27" s="65"/>
    </row>
    <row r="28" spans="1:21" ht="15.75">
      <c r="A28" s="4"/>
      <c r="B28" s="66" t="s">
        <v>2</v>
      </c>
      <c r="C28" s="67"/>
      <c r="D28" s="67"/>
      <c r="E28" s="67"/>
      <c r="F28" s="67"/>
      <c r="G28" s="67"/>
      <c r="H28" s="67"/>
      <c r="I28" s="67"/>
      <c r="J28" s="67"/>
      <c r="K28" s="69"/>
      <c r="L28" s="70"/>
      <c r="M28" s="75" t="s">
        <v>3</v>
      </c>
      <c r="N28" s="76"/>
      <c r="O28" s="76"/>
      <c r="P28" s="76"/>
      <c r="Q28" s="76"/>
      <c r="R28" s="76"/>
      <c r="S28" s="76"/>
      <c r="T28" s="76"/>
      <c r="U28" s="77"/>
    </row>
    <row r="29" spans="1:21" ht="15.75">
      <c r="A29" s="4"/>
      <c r="B29" s="60" t="s">
        <v>4</v>
      </c>
      <c r="C29" s="61"/>
      <c r="D29" s="62"/>
      <c r="E29" s="60" t="s">
        <v>5</v>
      </c>
      <c r="F29" s="61"/>
      <c r="G29" s="62"/>
      <c r="H29" s="60" t="s">
        <v>6</v>
      </c>
      <c r="I29" s="61"/>
      <c r="J29" s="61"/>
      <c r="K29" s="71"/>
      <c r="L29" s="72"/>
      <c r="M29" s="20" t="s">
        <v>4</v>
      </c>
      <c r="N29" s="3"/>
      <c r="O29" s="6"/>
      <c r="P29" s="7" t="s">
        <v>5</v>
      </c>
      <c r="Q29" s="3"/>
      <c r="R29" s="6"/>
      <c r="S29" s="7" t="s">
        <v>6</v>
      </c>
      <c r="T29" s="3"/>
      <c r="U29" s="6"/>
    </row>
    <row r="30" spans="1:21" ht="15.75">
      <c r="A30" s="9" t="s">
        <v>7</v>
      </c>
      <c r="B30" s="9" t="s">
        <v>8</v>
      </c>
      <c r="C30" s="10" t="s">
        <v>9</v>
      </c>
      <c r="D30" s="11" t="s">
        <v>10</v>
      </c>
      <c r="E30" s="10" t="s">
        <v>8</v>
      </c>
      <c r="F30" s="10" t="s">
        <v>9</v>
      </c>
      <c r="G30" s="11" t="s">
        <v>10</v>
      </c>
      <c r="H30" s="10" t="s">
        <v>8</v>
      </c>
      <c r="I30" s="10" t="s">
        <v>9</v>
      </c>
      <c r="J30" s="57" t="s">
        <v>10</v>
      </c>
      <c r="K30" s="71"/>
      <c r="L30" s="72"/>
      <c r="M30" s="9" t="s">
        <v>8</v>
      </c>
      <c r="N30" s="10" t="s">
        <v>9</v>
      </c>
      <c r="O30" s="11" t="s">
        <v>10</v>
      </c>
      <c r="P30" s="10" t="s">
        <v>8</v>
      </c>
      <c r="Q30" s="10" t="s">
        <v>9</v>
      </c>
      <c r="R30" s="11" t="s">
        <v>10</v>
      </c>
      <c r="S30" s="10" t="s">
        <v>8</v>
      </c>
      <c r="T30" s="10" t="s">
        <v>9</v>
      </c>
      <c r="U30" s="11" t="s">
        <v>10</v>
      </c>
    </row>
    <row r="31" spans="1:21">
      <c r="A31" s="37" t="s">
        <v>11</v>
      </c>
      <c r="B31" s="3">
        <v>1676091</v>
      </c>
      <c r="C31" s="3">
        <v>90146565</v>
      </c>
      <c r="D31" s="14">
        <f t="shared" ref="D31:D37" si="12">B31/(B31+C31)*100</f>
        <v>1.8253566962820156</v>
      </c>
      <c r="E31" s="3">
        <v>812123.3</v>
      </c>
      <c r="F31" s="3">
        <v>28544816</v>
      </c>
      <c r="G31" s="14">
        <f>E31/(E31+F31)*100</f>
        <v>2.7663759212119228</v>
      </c>
      <c r="H31" s="3">
        <v>665974.4</v>
      </c>
      <c r="I31" s="3">
        <v>32438303</v>
      </c>
      <c r="J31" s="55">
        <f>H31/(H31+I31)*100</f>
        <v>2.0117472795222531</v>
      </c>
      <c r="K31" s="71"/>
      <c r="L31" s="72"/>
      <c r="M31" s="13">
        <v>32525.33</v>
      </c>
      <c r="N31" s="3">
        <v>2362003</v>
      </c>
      <c r="O31" s="14">
        <f>M31/(M31+N31)*100</f>
        <v>1.3583188635734371</v>
      </c>
      <c r="P31" s="3">
        <v>97932.68</v>
      </c>
      <c r="Q31" s="3">
        <v>12515024</v>
      </c>
      <c r="R31" s="15">
        <f>P31/(P31+Q31)*100</f>
        <v>0.77644506743838271</v>
      </c>
      <c r="S31" s="3">
        <v>159898.70000000001</v>
      </c>
      <c r="T31" s="3">
        <v>15862452</v>
      </c>
      <c r="U31" s="14">
        <f>S31/(S31+T31)*100</f>
        <v>0.99797278810031309</v>
      </c>
    </row>
    <row r="32" spans="1:21">
      <c r="A32" s="6" t="s">
        <v>20</v>
      </c>
      <c r="B32" s="3">
        <v>15735520</v>
      </c>
      <c r="C32" s="3">
        <v>64058268</v>
      </c>
      <c r="D32" s="55">
        <f t="shared" si="12"/>
        <v>19.720231855642698</v>
      </c>
      <c r="E32" s="13">
        <v>10190672</v>
      </c>
      <c r="F32" s="3">
        <v>38089054</v>
      </c>
      <c r="G32" s="55">
        <f t="shared" ref="G32:G37" si="13">E32/(E32+F32)*100</f>
        <v>21.107559723930496</v>
      </c>
      <c r="H32" s="13">
        <v>5080088</v>
      </c>
      <c r="I32" s="3">
        <v>19709642</v>
      </c>
      <c r="J32" s="55">
        <f t="shared" ref="J32:J37" si="14">H32/(H32+I32)*100</f>
        <v>20.492712102955537</v>
      </c>
      <c r="K32" s="71"/>
      <c r="L32" s="72"/>
      <c r="M32" s="13">
        <v>439504.6</v>
      </c>
      <c r="N32" s="3">
        <v>1687796</v>
      </c>
      <c r="O32" s="22">
        <f t="shared" ref="O32:O37" si="15">M32/(M32+N32)*100</f>
        <v>20.660201947952253</v>
      </c>
      <c r="P32" s="3">
        <v>2575815</v>
      </c>
      <c r="Q32" s="3">
        <v>11282805</v>
      </c>
      <c r="R32" s="22">
        <f t="shared" ref="R32:R37" si="16">P32/(P32+Q32)*100</f>
        <v>18.586374400914377</v>
      </c>
      <c r="S32" s="3">
        <v>3044928</v>
      </c>
      <c r="T32" s="3">
        <v>10899638</v>
      </c>
      <c r="U32" s="22">
        <f t="shared" ref="U32:U37" si="17">S32/(S32+T32)*100</f>
        <v>21.835946704974539</v>
      </c>
    </row>
    <row r="33" spans="1:21" ht="15.75">
      <c r="A33" s="12" t="s">
        <v>13</v>
      </c>
      <c r="B33" s="2" t="s">
        <v>34</v>
      </c>
      <c r="C33" s="3" t="s">
        <v>34</v>
      </c>
      <c r="D33" s="55" t="s">
        <v>34</v>
      </c>
      <c r="E33" s="13" t="s">
        <v>34</v>
      </c>
      <c r="F33" s="2" t="s">
        <v>34</v>
      </c>
      <c r="G33" s="14" t="s">
        <v>34</v>
      </c>
      <c r="H33" s="2" t="s">
        <v>34</v>
      </c>
      <c r="I33" s="2" t="s">
        <v>34</v>
      </c>
      <c r="J33" s="55" t="s">
        <v>34</v>
      </c>
      <c r="K33" s="71"/>
      <c r="L33" s="72"/>
      <c r="M33" s="21">
        <v>945938.4</v>
      </c>
      <c r="N33" s="23">
        <v>1536476</v>
      </c>
      <c r="O33" s="24">
        <f t="shared" si="15"/>
        <v>38.105579793607383</v>
      </c>
      <c r="P33" s="23">
        <v>4592986</v>
      </c>
      <c r="Q33" s="23">
        <v>8113540</v>
      </c>
      <c r="R33" s="22">
        <f t="shared" si="16"/>
        <v>36.14666982934596</v>
      </c>
      <c r="S33" s="23">
        <v>6603525</v>
      </c>
      <c r="T33" s="23">
        <v>9523092</v>
      </c>
      <c r="U33" s="22">
        <f t="shared" si="17"/>
        <v>40.947986797230939</v>
      </c>
    </row>
    <row r="34" spans="1:21">
      <c r="A34" s="12" t="s">
        <v>14</v>
      </c>
      <c r="B34" s="3">
        <v>2188768</v>
      </c>
      <c r="C34" s="3">
        <v>70894819</v>
      </c>
      <c r="D34" s="14">
        <f t="shared" si="12"/>
        <v>2.9948831055596656</v>
      </c>
      <c r="E34" s="3">
        <v>1557840</v>
      </c>
      <c r="F34" s="3">
        <v>42654514</v>
      </c>
      <c r="G34" s="14">
        <f t="shared" si="13"/>
        <v>3.5235400494621936</v>
      </c>
      <c r="H34" s="3">
        <v>815785</v>
      </c>
      <c r="I34" s="3">
        <v>23744778</v>
      </c>
      <c r="J34" s="55">
        <f t="shared" si="14"/>
        <v>3.3215240220674098</v>
      </c>
      <c r="K34" s="71"/>
      <c r="L34" s="72"/>
      <c r="M34" s="13">
        <v>70371.25</v>
      </c>
      <c r="N34" s="3">
        <v>2471046</v>
      </c>
      <c r="O34" s="14">
        <f t="shared" si="15"/>
        <v>2.7689766408880714</v>
      </c>
      <c r="P34" s="3">
        <v>477513.4</v>
      </c>
      <c r="Q34" s="3">
        <v>12790335</v>
      </c>
      <c r="R34" s="14">
        <f t="shared" si="16"/>
        <v>3.5990266515255027</v>
      </c>
      <c r="S34" s="3">
        <v>516971.4</v>
      </c>
      <c r="T34" s="3">
        <v>17104579</v>
      </c>
      <c r="U34" s="14">
        <f t="shared" si="17"/>
        <v>2.9337452622783977</v>
      </c>
    </row>
    <row r="35" spans="1:21">
      <c r="A35" s="12" t="s">
        <v>15</v>
      </c>
      <c r="B35" s="3">
        <v>3325534</v>
      </c>
      <c r="C35" s="3">
        <v>68659046</v>
      </c>
      <c r="D35" s="14">
        <f t="shared" si="12"/>
        <v>4.6197866265247365</v>
      </c>
      <c r="E35" s="3">
        <v>3185550</v>
      </c>
      <c r="F35" s="3">
        <v>50525307</v>
      </c>
      <c r="G35" s="14">
        <f t="shared" si="13"/>
        <v>5.9309237981438283</v>
      </c>
      <c r="H35" s="3">
        <v>1344663</v>
      </c>
      <c r="I35" s="3">
        <v>24117468</v>
      </c>
      <c r="J35" s="55">
        <f t="shared" si="14"/>
        <v>5.2810308767950334</v>
      </c>
      <c r="K35" s="71"/>
      <c r="L35" s="72"/>
      <c r="M35" s="13">
        <v>173855</v>
      </c>
      <c r="N35" s="3">
        <v>2393517</v>
      </c>
      <c r="O35" s="14">
        <f t="shared" si="15"/>
        <v>6.7717105273407974</v>
      </c>
      <c r="P35" s="3">
        <v>835837.2</v>
      </c>
      <c r="Q35" s="3">
        <v>12591968</v>
      </c>
      <c r="R35" s="14">
        <f t="shared" si="16"/>
        <v>6.2246747517606229</v>
      </c>
      <c r="S35" s="3">
        <v>1510377</v>
      </c>
      <c r="T35" s="3">
        <v>16385945</v>
      </c>
      <c r="U35" s="14">
        <f t="shared" si="17"/>
        <v>8.4395944596884203</v>
      </c>
    </row>
    <row r="36" spans="1:21">
      <c r="A36" s="12" t="s">
        <v>16</v>
      </c>
      <c r="B36" s="3">
        <v>846384.9</v>
      </c>
      <c r="C36" s="3">
        <v>16243863</v>
      </c>
      <c r="D36" s="14">
        <f t="shared" si="12"/>
        <v>4.9524436681810808</v>
      </c>
      <c r="E36" s="3">
        <v>2445290</v>
      </c>
      <c r="F36" s="3">
        <v>30025999</v>
      </c>
      <c r="G36" s="14">
        <f t="shared" si="13"/>
        <v>7.5306218980096542</v>
      </c>
      <c r="H36" s="3">
        <v>687366.2</v>
      </c>
      <c r="I36" s="3">
        <v>12418862</v>
      </c>
      <c r="J36" s="55">
        <f t="shared" si="14"/>
        <v>5.2445767730490154</v>
      </c>
      <c r="K36" s="71"/>
      <c r="L36" s="72"/>
      <c r="M36" s="13">
        <v>119580.3</v>
      </c>
      <c r="N36" s="3">
        <v>2343024</v>
      </c>
      <c r="O36" s="14">
        <f t="shared" si="15"/>
        <v>4.8558471208711849</v>
      </c>
      <c r="P36" s="3">
        <v>653196.69999999995</v>
      </c>
      <c r="Q36" s="3">
        <v>12002283</v>
      </c>
      <c r="R36" s="14">
        <f t="shared" si="16"/>
        <v>5.1613744834974531</v>
      </c>
      <c r="S36" s="3">
        <v>840563.7</v>
      </c>
      <c r="T36" s="3">
        <v>14562366</v>
      </c>
      <c r="U36" s="14">
        <f t="shared" si="17"/>
        <v>5.4571676711606365</v>
      </c>
    </row>
    <row r="37" spans="1:21">
      <c r="A37" s="16" t="s">
        <v>17</v>
      </c>
      <c r="B37" s="18">
        <v>3508966</v>
      </c>
      <c r="C37" s="18">
        <v>14732133</v>
      </c>
      <c r="D37" s="19">
        <f t="shared" si="12"/>
        <v>19.236593146059892</v>
      </c>
      <c r="E37" s="18">
        <v>7709523</v>
      </c>
      <c r="F37" s="18">
        <v>31937095</v>
      </c>
      <c r="G37" s="19">
        <f t="shared" si="13"/>
        <v>19.445600631055086</v>
      </c>
      <c r="H37" s="18">
        <v>2352828</v>
      </c>
      <c r="I37" s="18">
        <v>10879408</v>
      </c>
      <c r="J37" s="56">
        <f t="shared" si="14"/>
        <v>17.781031112202051</v>
      </c>
      <c r="K37" s="73"/>
      <c r="L37" s="74"/>
      <c r="M37" s="17">
        <v>563948.19999999995</v>
      </c>
      <c r="N37" s="18">
        <v>2065631</v>
      </c>
      <c r="O37" s="25">
        <f t="shared" si="15"/>
        <v>21.4463287510032</v>
      </c>
      <c r="P37" s="18">
        <v>3025726</v>
      </c>
      <c r="Q37" s="18">
        <v>8989282</v>
      </c>
      <c r="R37" s="25">
        <f t="shared" si="16"/>
        <v>25.182887934822851</v>
      </c>
      <c r="S37" s="18">
        <v>4316009</v>
      </c>
      <c r="T37" s="18">
        <v>11408734</v>
      </c>
      <c r="U37" s="25">
        <f t="shared" si="17"/>
        <v>27.447246673602233</v>
      </c>
    </row>
    <row r="38" spans="1:2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</row>
    <row r="39" spans="1:2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</row>
    <row r="40" spans="1:21" ht="21">
      <c r="A40" s="42" t="s">
        <v>21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42" t="s">
        <v>22</v>
      </c>
      <c r="M40" s="2"/>
      <c r="N40" s="2"/>
      <c r="O40" s="2"/>
      <c r="P40" s="2"/>
      <c r="Q40" s="2"/>
      <c r="R40" s="2"/>
      <c r="S40" s="2"/>
      <c r="T40" s="2"/>
      <c r="U40" s="2"/>
    </row>
    <row r="41" spans="1:21" ht="15.75">
      <c r="A41" s="1"/>
      <c r="B41" s="2"/>
      <c r="C41" s="2"/>
      <c r="D41" s="2"/>
      <c r="E41" s="2"/>
      <c r="F41" s="2"/>
      <c r="G41" s="2"/>
      <c r="H41" s="2"/>
      <c r="I41" s="2"/>
      <c r="J41" s="2"/>
      <c r="K41" s="26"/>
      <c r="L41" s="26"/>
      <c r="M41" s="2"/>
      <c r="N41" s="2"/>
      <c r="O41" s="2"/>
      <c r="P41" s="2"/>
      <c r="Q41" s="2"/>
      <c r="R41" s="2"/>
      <c r="S41" s="2"/>
      <c r="T41" s="2"/>
      <c r="U41" s="2"/>
    </row>
    <row r="42" spans="1:21" ht="15.75">
      <c r="A42" s="63" t="s">
        <v>1</v>
      </c>
      <c r="B42" s="64"/>
      <c r="C42" s="64"/>
      <c r="D42" s="64"/>
      <c r="E42" s="64"/>
      <c r="F42" s="64"/>
      <c r="G42" s="64"/>
      <c r="H42" s="64"/>
      <c r="I42" s="64"/>
      <c r="J42" s="65"/>
      <c r="K42" s="27"/>
      <c r="L42" s="63" t="s">
        <v>1</v>
      </c>
      <c r="M42" s="64"/>
      <c r="N42" s="64"/>
      <c r="O42" s="64"/>
      <c r="P42" s="64"/>
      <c r="Q42" s="64"/>
      <c r="R42" s="64"/>
      <c r="S42" s="64"/>
      <c r="T42" s="64"/>
      <c r="U42" s="65"/>
    </row>
    <row r="43" spans="1:21" ht="15.75">
      <c r="A43" s="4"/>
      <c r="B43" s="66" t="s">
        <v>2</v>
      </c>
      <c r="C43" s="67"/>
      <c r="D43" s="67"/>
      <c r="E43" s="67"/>
      <c r="F43" s="67"/>
      <c r="G43" s="67"/>
      <c r="H43" s="67"/>
      <c r="I43" s="67"/>
      <c r="J43" s="68"/>
      <c r="K43" s="28"/>
      <c r="L43" s="4"/>
      <c r="M43" s="29" t="s">
        <v>2</v>
      </c>
      <c r="N43" s="30"/>
      <c r="O43" s="30"/>
      <c r="P43" s="30"/>
      <c r="Q43" s="30"/>
      <c r="R43" s="30"/>
      <c r="S43" s="30"/>
      <c r="T43" s="30"/>
      <c r="U43" s="31"/>
    </row>
    <row r="44" spans="1:21" ht="15.75">
      <c r="A44" s="4"/>
      <c r="B44" s="60" t="s">
        <v>4</v>
      </c>
      <c r="C44" s="61"/>
      <c r="D44" s="62"/>
      <c r="E44" s="60" t="s">
        <v>5</v>
      </c>
      <c r="F44" s="61"/>
      <c r="G44" s="62"/>
      <c r="H44" s="60" t="s">
        <v>6</v>
      </c>
      <c r="I44" s="61"/>
      <c r="J44" s="62"/>
      <c r="K44" s="32"/>
      <c r="L44" s="4"/>
      <c r="M44" s="33" t="s">
        <v>4</v>
      </c>
      <c r="N44" s="34"/>
      <c r="O44" s="35"/>
      <c r="P44" s="33" t="s">
        <v>5</v>
      </c>
      <c r="Q44" s="34"/>
      <c r="R44" s="35"/>
      <c r="S44" s="33" t="s">
        <v>6</v>
      </c>
      <c r="T44" s="34"/>
      <c r="U44" s="35"/>
    </row>
    <row r="45" spans="1:21" ht="15.75">
      <c r="A45" s="8" t="s">
        <v>7</v>
      </c>
      <c r="B45" s="50" t="s">
        <v>8</v>
      </c>
      <c r="C45" s="51" t="s">
        <v>9</v>
      </c>
      <c r="D45" s="49" t="s">
        <v>10</v>
      </c>
      <c r="E45" s="50" t="s">
        <v>8</v>
      </c>
      <c r="F45" s="51" t="s">
        <v>9</v>
      </c>
      <c r="G45" s="49" t="s">
        <v>10</v>
      </c>
      <c r="H45" s="50" t="s">
        <v>8</v>
      </c>
      <c r="I45" s="51" t="s">
        <v>9</v>
      </c>
      <c r="J45" s="49" t="s">
        <v>10</v>
      </c>
      <c r="K45" s="36"/>
      <c r="L45" s="8" t="s">
        <v>7</v>
      </c>
      <c r="M45" s="9" t="s">
        <v>8</v>
      </c>
      <c r="N45" s="10" t="s">
        <v>9</v>
      </c>
      <c r="O45" s="11" t="s">
        <v>10</v>
      </c>
      <c r="P45" s="9" t="s">
        <v>8</v>
      </c>
      <c r="Q45" s="10" t="s">
        <v>9</v>
      </c>
      <c r="R45" s="11" t="s">
        <v>10</v>
      </c>
      <c r="S45" s="9" t="s">
        <v>8</v>
      </c>
      <c r="T45" s="10" t="s">
        <v>9</v>
      </c>
      <c r="U45" s="11" t="s">
        <v>10</v>
      </c>
    </row>
    <row r="46" spans="1:21">
      <c r="A46" s="37" t="s">
        <v>11</v>
      </c>
      <c r="B46" s="52">
        <v>898674.7</v>
      </c>
      <c r="C46" s="53">
        <v>98038875.489999995</v>
      </c>
      <c r="D46" s="54">
        <f>B46/(B46+C46)*100</f>
        <v>0.90832519935472644</v>
      </c>
      <c r="E46" s="52">
        <v>1826939.86</v>
      </c>
      <c r="F46" s="53">
        <v>92379837.680000007</v>
      </c>
      <c r="G46" s="54">
        <f>E46/(E46+F46)*100</f>
        <v>1.939287074355436</v>
      </c>
      <c r="H46" s="52">
        <v>590000.13</v>
      </c>
      <c r="I46" s="53">
        <v>43404806.880000003</v>
      </c>
      <c r="J46" s="54">
        <f>H46/(H46+I46)*100</f>
        <v>1.3410676625218361</v>
      </c>
      <c r="K46" s="38"/>
      <c r="L46" s="37" t="s">
        <v>11</v>
      </c>
      <c r="M46" s="13">
        <v>831746248.58000004</v>
      </c>
      <c r="N46" s="3">
        <v>67882297.879999995</v>
      </c>
      <c r="O46" s="14">
        <f t="shared" ref="O46:O48" si="18">N46/(M46+N46)*100</f>
        <v>7.5455918053194226</v>
      </c>
      <c r="P46" s="13">
        <v>1228183714.6400001</v>
      </c>
      <c r="Q46" s="3">
        <v>68548917.890000001</v>
      </c>
      <c r="R46" s="14">
        <f t="shared" ref="R46:R48" si="19">Q46/(P46+Q46)*100</f>
        <v>5.2862800064078828</v>
      </c>
      <c r="S46" s="13">
        <v>1523397665.1199999</v>
      </c>
      <c r="T46" s="3">
        <v>111433895.04000001</v>
      </c>
      <c r="U46" s="14">
        <f t="shared" ref="U46:U48" si="20">T46/(S46+T46)*100</f>
        <v>6.8162309656594866</v>
      </c>
    </row>
    <row r="47" spans="1:21">
      <c r="A47" s="12" t="s">
        <v>12</v>
      </c>
      <c r="B47" s="13">
        <v>3797718.33</v>
      </c>
      <c r="C47" s="3">
        <v>88448570.700000003</v>
      </c>
      <c r="D47" s="14">
        <f>B47/(B47+C47)*100</f>
        <v>4.1169334505856598</v>
      </c>
      <c r="E47" s="13">
        <v>3854519.68</v>
      </c>
      <c r="F47" s="3">
        <v>99288446.549999997</v>
      </c>
      <c r="G47" s="14">
        <f>E47/(E47+F47)*100</f>
        <v>3.7370649893903094</v>
      </c>
      <c r="H47" s="13">
        <v>2240356.04</v>
      </c>
      <c r="I47" s="3">
        <v>51308161.340000004</v>
      </c>
      <c r="J47" s="14">
        <f>H47/(H47+I47)*100</f>
        <v>4.1837872449420184</v>
      </c>
      <c r="K47" s="38"/>
      <c r="L47" s="12" t="s">
        <v>12</v>
      </c>
      <c r="M47" s="13">
        <v>1095493520.02</v>
      </c>
      <c r="N47" s="3">
        <v>121486181.11</v>
      </c>
      <c r="O47" s="14">
        <f t="shared" si="18"/>
        <v>9.9825971622366971</v>
      </c>
      <c r="P47" s="13">
        <v>1181325059.1400001</v>
      </c>
      <c r="Q47" s="3">
        <v>126426091.3</v>
      </c>
      <c r="R47" s="14">
        <f t="shared" si="19"/>
        <v>9.6674425602656324</v>
      </c>
      <c r="S47" s="13">
        <v>1663096713.6800001</v>
      </c>
      <c r="T47" s="3">
        <v>228390617.00999999</v>
      </c>
      <c r="U47" s="14">
        <f t="shared" si="20"/>
        <v>12.074657509161577</v>
      </c>
    </row>
    <row r="48" spans="1:21">
      <c r="A48" s="16" t="s">
        <v>13</v>
      </c>
      <c r="B48" s="17">
        <v>6860681.9900000002</v>
      </c>
      <c r="C48" s="18">
        <v>116096822.56999999</v>
      </c>
      <c r="D48" s="19">
        <f t="shared" ref="D48" si="21">B48/(B48+C48)*100</f>
        <v>5.5797179802491605</v>
      </c>
      <c r="E48" s="17">
        <v>5150820.9800000004</v>
      </c>
      <c r="F48" s="18">
        <v>112600195.70999999</v>
      </c>
      <c r="G48" s="19">
        <f t="shared" ref="G48" si="22">E48/(E48+F48)*100</f>
        <v>4.3743324896806897</v>
      </c>
      <c r="H48" s="17">
        <v>3057906.61</v>
      </c>
      <c r="I48" s="18">
        <v>47570409.82</v>
      </c>
      <c r="J48" s="19">
        <f t="shared" ref="J48" si="23">H48/(H48+I48)*100</f>
        <v>6.0399136799817139</v>
      </c>
      <c r="K48" s="38"/>
      <c r="L48" s="16" t="s">
        <v>23</v>
      </c>
      <c r="M48" s="17">
        <v>1412804890.7</v>
      </c>
      <c r="N48" s="18">
        <v>170664749.25999999</v>
      </c>
      <c r="O48" s="19">
        <f t="shared" si="18"/>
        <v>10.777898417067924</v>
      </c>
      <c r="P48" s="17">
        <v>1216200889.9400001</v>
      </c>
      <c r="Q48" s="18">
        <v>163353137.37</v>
      </c>
      <c r="R48" s="19">
        <f t="shared" si="19"/>
        <v>11.841010510369296</v>
      </c>
      <c r="S48" s="17">
        <v>1629426693.3599999</v>
      </c>
      <c r="T48" s="18">
        <v>315248135.67000002</v>
      </c>
      <c r="U48" s="19">
        <f t="shared" si="20"/>
        <v>16.210840545884228</v>
      </c>
    </row>
    <row r="49" spans="1:21">
      <c r="A49" s="2"/>
      <c r="B49" s="2"/>
      <c r="C49" s="2"/>
      <c r="D49" s="2"/>
      <c r="E49" s="2"/>
      <c r="F49" s="2"/>
      <c r="G49" s="2"/>
      <c r="H49" s="2"/>
      <c r="I49" s="2"/>
      <c r="J49" s="2"/>
      <c r="K49" s="26"/>
      <c r="L49" s="26"/>
      <c r="M49" s="2"/>
      <c r="N49" s="2"/>
      <c r="O49" s="2"/>
      <c r="P49" s="2"/>
      <c r="Q49" s="2"/>
      <c r="R49" s="2"/>
      <c r="S49" s="2"/>
      <c r="T49" s="2"/>
      <c r="U49" s="2"/>
    </row>
    <row r="50" spans="1:21" ht="15.75">
      <c r="A50" s="63" t="s">
        <v>24</v>
      </c>
      <c r="B50" s="64"/>
      <c r="C50" s="64"/>
      <c r="D50" s="64"/>
      <c r="E50" s="64"/>
      <c r="F50" s="64"/>
      <c r="G50" s="64"/>
      <c r="H50" s="64"/>
      <c r="I50" s="64"/>
      <c r="J50" s="65"/>
      <c r="K50" s="27"/>
      <c r="L50" s="63" t="s">
        <v>24</v>
      </c>
      <c r="M50" s="64"/>
      <c r="N50" s="64"/>
      <c r="O50" s="64"/>
      <c r="P50" s="64"/>
      <c r="Q50" s="64"/>
      <c r="R50" s="64"/>
      <c r="S50" s="64"/>
      <c r="T50" s="64"/>
      <c r="U50" s="65"/>
    </row>
    <row r="51" spans="1:21" ht="15.75">
      <c r="A51" s="4"/>
      <c r="B51" s="66" t="s">
        <v>2</v>
      </c>
      <c r="C51" s="67"/>
      <c r="D51" s="67"/>
      <c r="E51" s="67"/>
      <c r="F51" s="67"/>
      <c r="G51" s="67"/>
      <c r="H51" s="67"/>
      <c r="I51" s="67"/>
      <c r="J51" s="68"/>
      <c r="K51" s="28"/>
      <c r="L51" s="4"/>
      <c r="M51" s="46" t="s">
        <v>2</v>
      </c>
      <c r="N51" s="47"/>
      <c r="O51" s="47"/>
      <c r="P51" s="47"/>
      <c r="Q51" s="47"/>
      <c r="R51" s="47"/>
      <c r="S51" s="47"/>
      <c r="T51" s="47"/>
      <c r="U51" s="48"/>
    </row>
    <row r="52" spans="1:21" ht="15.75">
      <c r="A52" s="4"/>
      <c r="B52" s="60" t="s">
        <v>4</v>
      </c>
      <c r="C52" s="61"/>
      <c r="D52" s="62"/>
      <c r="E52" s="60" t="s">
        <v>5</v>
      </c>
      <c r="F52" s="61"/>
      <c r="G52" s="62"/>
      <c r="H52" s="60" t="s">
        <v>6</v>
      </c>
      <c r="I52" s="61"/>
      <c r="J52" s="62"/>
      <c r="K52" s="32"/>
      <c r="L52" s="4"/>
      <c r="M52" s="43" t="s">
        <v>4</v>
      </c>
      <c r="N52" s="44"/>
      <c r="O52" s="45"/>
      <c r="P52" s="43" t="s">
        <v>5</v>
      </c>
      <c r="Q52" s="44"/>
      <c r="R52" s="45"/>
      <c r="S52" s="43" t="s">
        <v>6</v>
      </c>
      <c r="T52" s="44"/>
      <c r="U52" s="45"/>
    </row>
    <row r="53" spans="1:21" ht="15.75">
      <c r="A53" s="8" t="s">
        <v>7</v>
      </c>
      <c r="B53" s="9" t="s">
        <v>8</v>
      </c>
      <c r="C53" s="10" t="s">
        <v>9</v>
      </c>
      <c r="D53" s="41" t="s">
        <v>10</v>
      </c>
      <c r="E53" s="9" t="s">
        <v>8</v>
      </c>
      <c r="F53" s="10" t="s">
        <v>9</v>
      </c>
      <c r="G53" s="11" t="s">
        <v>10</v>
      </c>
      <c r="H53" s="9" t="s">
        <v>8</v>
      </c>
      <c r="I53" s="10" t="s">
        <v>9</v>
      </c>
      <c r="J53" s="11" t="s">
        <v>10</v>
      </c>
      <c r="K53" s="36"/>
      <c r="L53" s="8" t="s">
        <v>7</v>
      </c>
      <c r="M53" s="9" t="s">
        <v>8</v>
      </c>
      <c r="N53" s="10" t="s">
        <v>9</v>
      </c>
      <c r="O53" s="11" t="s">
        <v>10</v>
      </c>
      <c r="P53" s="9" t="s">
        <v>8</v>
      </c>
      <c r="Q53" s="10" t="s">
        <v>9</v>
      </c>
      <c r="R53" s="11" t="s">
        <v>10</v>
      </c>
      <c r="S53" s="9" t="s">
        <v>8</v>
      </c>
      <c r="T53" s="10" t="s">
        <v>9</v>
      </c>
      <c r="U53" s="11" t="s">
        <v>10</v>
      </c>
    </row>
    <row r="54" spans="1:21">
      <c r="A54" s="37" t="s">
        <v>11</v>
      </c>
      <c r="B54" s="2" t="s">
        <v>34</v>
      </c>
      <c r="C54" s="2" t="s">
        <v>34</v>
      </c>
      <c r="D54" s="54" t="s">
        <v>34</v>
      </c>
      <c r="E54" s="2" t="s">
        <v>34</v>
      </c>
      <c r="F54" s="2" t="s">
        <v>34</v>
      </c>
      <c r="G54" s="54" t="s">
        <v>34</v>
      </c>
      <c r="H54" s="2" t="s">
        <v>34</v>
      </c>
      <c r="I54" s="2" t="s">
        <v>34</v>
      </c>
      <c r="J54" s="54" t="s">
        <v>34</v>
      </c>
      <c r="K54" s="38"/>
      <c r="L54" s="37" t="s">
        <v>11</v>
      </c>
      <c r="M54" s="13">
        <v>928526326.53999996</v>
      </c>
      <c r="N54" s="3">
        <v>71354977.420000002</v>
      </c>
      <c r="O54" s="14">
        <f t="shared" ref="O54:O56" si="24">N54/(M54+N54)*100</f>
        <v>7.136344797867582</v>
      </c>
      <c r="P54" s="13">
        <v>1617623370.5699999</v>
      </c>
      <c r="Q54" s="3">
        <v>93893518.890000001</v>
      </c>
      <c r="R54" s="14">
        <f t="shared" ref="R54:R56" si="25">Q54/(P54+Q54)*100</f>
        <v>5.4859826080725567</v>
      </c>
      <c r="S54" s="13">
        <v>1381818932.27</v>
      </c>
      <c r="T54" s="3">
        <v>124276989.03</v>
      </c>
      <c r="U54" s="14">
        <f t="shared" ref="U54:U56" si="26">T54/(S54+T54)*100</f>
        <v>8.2515985384735142</v>
      </c>
    </row>
    <row r="55" spans="1:21">
      <c r="A55" s="12" t="s">
        <v>12</v>
      </c>
      <c r="B55" s="2">
        <v>41116273.840000004</v>
      </c>
      <c r="C55" s="2">
        <v>48225238.600000001</v>
      </c>
      <c r="D55" s="14">
        <f>B55/(B55+C55)*100</f>
        <v>46.02146607671645</v>
      </c>
      <c r="E55" s="2">
        <v>38452568.68</v>
      </c>
      <c r="F55" s="2">
        <v>79872202.359999999</v>
      </c>
      <c r="G55" s="14">
        <f>E55/(E55+F55)*100</f>
        <v>32.497479895398243</v>
      </c>
      <c r="H55" s="2">
        <v>25017086.609999999</v>
      </c>
      <c r="I55" s="2">
        <v>28028627.109999999</v>
      </c>
      <c r="J55" s="14">
        <f>H55/(H55+I55)*100</f>
        <v>47.161372438217803</v>
      </c>
      <c r="K55" s="38"/>
      <c r="L55" s="12" t="s">
        <v>12</v>
      </c>
      <c r="M55" s="13">
        <v>726444914.44000006</v>
      </c>
      <c r="N55" s="3">
        <v>512230089.83999997</v>
      </c>
      <c r="O55" s="14">
        <f t="shared" si="24"/>
        <v>41.353065821954004</v>
      </c>
      <c r="P55" s="13">
        <v>1311002822.2</v>
      </c>
      <c r="Q55" s="3">
        <v>600346690.05999994</v>
      </c>
      <c r="R55" s="14">
        <f t="shared" si="25"/>
        <v>31.409571415860182</v>
      </c>
      <c r="S55" s="13">
        <v>1216150194.1199999</v>
      </c>
      <c r="T55" s="3">
        <v>648820424.09000003</v>
      </c>
      <c r="U55" s="14">
        <f t="shared" si="26"/>
        <v>34.789846968888888</v>
      </c>
    </row>
    <row r="56" spans="1:21">
      <c r="A56" s="16" t="s">
        <v>13</v>
      </c>
      <c r="B56" s="17">
        <v>70832121.659999996</v>
      </c>
      <c r="C56" s="18">
        <v>69035835.170000002</v>
      </c>
      <c r="D56" s="19">
        <f t="shared" ref="D56" si="27">B56/(B56+C56)*100</f>
        <v>50.64213653030739</v>
      </c>
      <c r="E56" s="18">
        <v>60225921.530000001</v>
      </c>
      <c r="F56" s="18">
        <v>63212230.969999999</v>
      </c>
      <c r="G56" s="19">
        <f t="shared" ref="G56" si="28">E56/(E56+F56)*100</f>
        <v>48.79036206411142</v>
      </c>
      <c r="H56" s="18">
        <v>28267953.66</v>
      </c>
      <c r="I56" s="18">
        <v>27305730.620000001</v>
      </c>
      <c r="J56" s="19">
        <f t="shared" ref="J56" si="29">H56/(H56+I56)*100</f>
        <v>50.865718237387306</v>
      </c>
      <c r="K56" s="38"/>
      <c r="L56" s="16" t="s">
        <v>23</v>
      </c>
      <c r="M56" s="17">
        <v>613550937.47000003</v>
      </c>
      <c r="N56" s="18">
        <v>545764856.71000004</v>
      </c>
      <c r="O56" s="19">
        <f t="shared" si="24"/>
        <v>47.076461775975972</v>
      </c>
      <c r="P56" s="17">
        <v>1143316867.53</v>
      </c>
      <c r="Q56" s="18">
        <v>642855872.36000001</v>
      </c>
      <c r="R56" s="19">
        <f t="shared" si="25"/>
        <v>35.990688806480712</v>
      </c>
      <c r="S56" s="17">
        <v>1277435313.05</v>
      </c>
      <c r="T56" s="18">
        <v>719735592.27999997</v>
      </c>
      <c r="U56" s="19">
        <f t="shared" si="26"/>
        <v>36.037756726737186</v>
      </c>
    </row>
    <row r="57" spans="1:21">
      <c r="A57" s="2"/>
      <c r="B57" s="2"/>
      <c r="C57" s="2"/>
      <c r="D57" s="2"/>
      <c r="E57" s="2"/>
      <c r="F57" s="2"/>
      <c r="G57" s="2"/>
      <c r="H57" s="2"/>
      <c r="I57" s="2"/>
      <c r="J57" s="2"/>
      <c r="K57" s="26"/>
      <c r="L57" s="26"/>
      <c r="M57" s="2"/>
      <c r="N57" s="2"/>
      <c r="O57" s="2"/>
      <c r="P57" s="2"/>
      <c r="Q57" s="2"/>
      <c r="R57" s="2"/>
      <c r="S57" s="2"/>
      <c r="T57" s="2"/>
      <c r="U57" s="2"/>
    </row>
    <row r="58" spans="1:21" ht="15.75">
      <c r="A58" s="63" t="s">
        <v>25</v>
      </c>
      <c r="B58" s="64"/>
      <c r="C58" s="64"/>
      <c r="D58" s="64"/>
      <c r="E58" s="64"/>
      <c r="F58" s="64"/>
      <c r="G58" s="64"/>
      <c r="H58" s="64"/>
      <c r="I58" s="64"/>
      <c r="J58" s="65"/>
      <c r="K58" s="27"/>
      <c r="L58" s="63" t="s">
        <v>25</v>
      </c>
      <c r="M58" s="64"/>
      <c r="N58" s="64"/>
      <c r="O58" s="64"/>
      <c r="P58" s="64"/>
      <c r="Q58" s="64"/>
      <c r="R58" s="64"/>
      <c r="S58" s="64"/>
      <c r="T58" s="64"/>
      <c r="U58" s="65"/>
    </row>
    <row r="59" spans="1:21" ht="15.75">
      <c r="A59" s="4"/>
      <c r="B59" s="66" t="s">
        <v>2</v>
      </c>
      <c r="C59" s="67"/>
      <c r="D59" s="67"/>
      <c r="E59" s="67"/>
      <c r="F59" s="67"/>
      <c r="G59" s="67"/>
      <c r="H59" s="67"/>
      <c r="I59" s="67"/>
      <c r="J59" s="68"/>
      <c r="K59" s="28"/>
      <c r="L59" s="4"/>
      <c r="M59" s="46" t="s">
        <v>2</v>
      </c>
      <c r="N59" s="47"/>
      <c r="O59" s="47"/>
      <c r="P59" s="47"/>
      <c r="Q59" s="47"/>
      <c r="R59" s="47"/>
      <c r="S59" s="47"/>
      <c r="T59" s="47"/>
      <c r="U59" s="48"/>
    </row>
    <row r="60" spans="1:21" ht="15.75">
      <c r="A60" s="4"/>
      <c r="B60" s="60" t="s">
        <v>4</v>
      </c>
      <c r="C60" s="61"/>
      <c r="D60" s="62"/>
      <c r="E60" s="60" t="s">
        <v>5</v>
      </c>
      <c r="F60" s="61"/>
      <c r="G60" s="62"/>
      <c r="H60" s="60" t="s">
        <v>6</v>
      </c>
      <c r="I60" s="61"/>
      <c r="J60" s="62"/>
      <c r="K60" s="32"/>
      <c r="L60" s="4"/>
      <c r="M60" s="43" t="s">
        <v>4</v>
      </c>
      <c r="N60" s="44"/>
      <c r="O60" s="45"/>
      <c r="P60" s="43" t="s">
        <v>5</v>
      </c>
      <c r="Q60" s="44"/>
      <c r="R60" s="45"/>
      <c r="S60" s="43" t="s">
        <v>6</v>
      </c>
      <c r="T60" s="44"/>
      <c r="U60" s="45"/>
    </row>
    <row r="61" spans="1:21" ht="15.75">
      <c r="A61" s="8" t="s">
        <v>7</v>
      </c>
      <c r="B61" s="9" t="s">
        <v>8</v>
      </c>
      <c r="C61" s="10" t="s">
        <v>9</v>
      </c>
      <c r="D61" s="11" t="s">
        <v>10</v>
      </c>
      <c r="E61" s="9" t="s">
        <v>8</v>
      </c>
      <c r="F61" s="10" t="s">
        <v>9</v>
      </c>
      <c r="G61" s="11" t="s">
        <v>10</v>
      </c>
      <c r="H61" s="9" t="s">
        <v>8</v>
      </c>
      <c r="I61" s="10" t="s">
        <v>9</v>
      </c>
      <c r="J61" s="11" t="s">
        <v>10</v>
      </c>
      <c r="K61" s="36"/>
      <c r="L61" s="8" t="s">
        <v>7</v>
      </c>
      <c r="M61" s="9" t="s">
        <v>8</v>
      </c>
      <c r="N61" s="10" t="s">
        <v>9</v>
      </c>
      <c r="O61" s="11" t="s">
        <v>10</v>
      </c>
      <c r="P61" s="9" t="s">
        <v>8</v>
      </c>
      <c r="Q61" s="10" t="s">
        <v>9</v>
      </c>
      <c r="R61" s="11" t="s">
        <v>10</v>
      </c>
      <c r="S61" s="9" t="s">
        <v>8</v>
      </c>
      <c r="T61" s="10" t="s">
        <v>9</v>
      </c>
      <c r="U61" s="11" t="s">
        <v>10</v>
      </c>
    </row>
    <row r="62" spans="1:21">
      <c r="A62" s="37" t="s">
        <v>11</v>
      </c>
      <c r="B62" s="2" t="s">
        <v>34</v>
      </c>
      <c r="C62" s="2" t="s">
        <v>34</v>
      </c>
      <c r="D62" s="54" t="s">
        <v>34</v>
      </c>
      <c r="E62" s="2" t="s">
        <v>34</v>
      </c>
      <c r="F62" s="2" t="s">
        <v>34</v>
      </c>
      <c r="G62" s="54" t="s">
        <v>34</v>
      </c>
      <c r="H62" s="2" t="s">
        <v>34</v>
      </c>
      <c r="I62" s="2" t="s">
        <v>34</v>
      </c>
      <c r="J62" s="54" t="s">
        <v>34</v>
      </c>
      <c r="K62" s="38"/>
      <c r="L62" s="37" t="s">
        <v>11</v>
      </c>
      <c r="M62" s="52">
        <v>1242999947.3399999</v>
      </c>
      <c r="N62" s="53">
        <v>73580872.870000005</v>
      </c>
      <c r="O62" s="54">
        <f>N62/(M62+N62)*100</f>
        <v>5.5887851122017373</v>
      </c>
      <c r="P62" s="52">
        <v>1678896422.48</v>
      </c>
      <c r="Q62" s="53">
        <v>96502597.079999998</v>
      </c>
      <c r="R62" s="54">
        <f t="shared" ref="R62:R64" si="30">Q62/(P62+Q62)*100</f>
        <v>5.4355441237044495</v>
      </c>
      <c r="S62" s="52">
        <v>1386195319.6700001</v>
      </c>
      <c r="T62" s="53">
        <v>109877828.02</v>
      </c>
      <c r="U62" s="54">
        <f t="shared" ref="U62:U64" si="31">T62/(S62+T62)*100</f>
        <v>7.3444154912917181</v>
      </c>
    </row>
    <row r="63" spans="1:21">
      <c r="A63" s="12" t="s">
        <v>12</v>
      </c>
      <c r="B63" s="2">
        <v>17315054.469999999</v>
      </c>
      <c r="C63" s="2">
        <v>72431811.090000004</v>
      </c>
      <c r="D63" s="14">
        <f>B63/(B63+C63)*100</f>
        <v>19.29321359799922</v>
      </c>
      <c r="E63" s="2">
        <v>21601702.120000001</v>
      </c>
      <c r="F63" s="2">
        <v>90525715.340000004</v>
      </c>
      <c r="G63" s="14">
        <f>E63/(E63+F63)*100</f>
        <v>19.265316734603406</v>
      </c>
      <c r="H63" s="2">
        <v>10700028.130000001</v>
      </c>
      <c r="I63" s="2">
        <v>46169622.030000001</v>
      </c>
      <c r="J63" s="14">
        <f>H63/(H63+I63)*100</f>
        <v>18.815006070717843</v>
      </c>
      <c r="K63" s="38"/>
      <c r="L63" s="12" t="s">
        <v>12</v>
      </c>
      <c r="M63" s="13">
        <v>938591331.76999998</v>
      </c>
      <c r="N63" s="3">
        <v>270023581.80000001</v>
      </c>
      <c r="O63" s="14">
        <f t="shared" ref="O63:O64" si="32">N63/(M63+N63)*100</f>
        <v>22.341572883823339</v>
      </c>
      <c r="P63" s="13">
        <v>1514954077.1400001</v>
      </c>
      <c r="Q63" s="3">
        <v>322706319.70999998</v>
      </c>
      <c r="R63" s="14">
        <f t="shared" si="30"/>
        <v>17.560715802721901</v>
      </c>
      <c r="S63" s="13">
        <v>1485433266.02</v>
      </c>
      <c r="T63" s="3">
        <v>475472695.23000002</v>
      </c>
      <c r="U63" s="14">
        <f t="shared" si="31"/>
        <v>24.247603129673031</v>
      </c>
    </row>
    <row r="64" spans="1:21">
      <c r="A64" s="16" t="s">
        <v>13</v>
      </c>
      <c r="B64" s="17">
        <v>24428116.469999999</v>
      </c>
      <c r="C64" s="18">
        <v>56920649.950000003</v>
      </c>
      <c r="D64" s="19">
        <f t="shared" ref="D64" si="33">B64/(B64+C64)*100</f>
        <v>30.02887141997795</v>
      </c>
      <c r="E64" s="18">
        <v>31723509.57</v>
      </c>
      <c r="F64" s="18">
        <v>87528974.150000006</v>
      </c>
      <c r="G64" s="19">
        <f t="shared" ref="G64" si="34">E64/(E64+F64)*100</f>
        <v>26.601969686841503</v>
      </c>
      <c r="H64" s="18">
        <v>14495377.15</v>
      </c>
      <c r="I64" s="18">
        <v>33863276.68</v>
      </c>
      <c r="J64" s="19">
        <f t="shared" ref="J64" si="35">H64/(H64+I64)*100</f>
        <v>29.974732549332423</v>
      </c>
      <c r="K64" s="38"/>
      <c r="L64" s="16" t="s">
        <v>23</v>
      </c>
      <c r="M64" s="17">
        <v>920775162.63999999</v>
      </c>
      <c r="N64" s="18">
        <v>258735749.78999999</v>
      </c>
      <c r="O64" s="19">
        <f t="shared" si="32"/>
        <v>21.935850449824056</v>
      </c>
      <c r="P64" s="17">
        <v>1551336448.45</v>
      </c>
      <c r="Q64" s="18">
        <v>336695792.49000001</v>
      </c>
      <c r="R64" s="19">
        <f t="shared" si="30"/>
        <v>17.833159052536534</v>
      </c>
      <c r="S64" s="17">
        <v>1373096307.77</v>
      </c>
      <c r="T64" s="18">
        <v>433410788.79000002</v>
      </c>
      <c r="U64" s="19">
        <f t="shared" si="31"/>
        <v>23.991646067447654</v>
      </c>
    </row>
  </sheetData>
  <mergeCells count="39">
    <mergeCell ref="A3:U3"/>
    <mergeCell ref="B4:J4"/>
    <mergeCell ref="K4:L13"/>
    <mergeCell ref="M4:U4"/>
    <mergeCell ref="B5:D5"/>
    <mergeCell ref="E5:G5"/>
    <mergeCell ref="H5:J5"/>
    <mergeCell ref="A15:U15"/>
    <mergeCell ref="B16:J16"/>
    <mergeCell ref="K16:L25"/>
    <mergeCell ref="M16:U16"/>
    <mergeCell ref="B17:D17"/>
    <mergeCell ref="E17:G17"/>
    <mergeCell ref="H17:J17"/>
    <mergeCell ref="H44:J44"/>
    <mergeCell ref="A50:J50"/>
    <mergeCell ref="A27:U27"/>
    <mergeCell ref="B28:J28"/>
    <mergeCell ref="K28:L37"/>
    <mergeCell ref="M28:U28"/>
    <mergeCell ref="B29:D29"/>
    <mergeCell ref="E29:G29"/>
    <mergeCell ref="H29:J29"/>
    <mergeCell ref="B60:D60"/>
    <mergeCell ref="E60:G60"/>
    <mergeCell ref="H60:J60"/>
    <mergeCell ref="L42:U42"/>
    <mergeCell ref="L50:U50"/>
    <mergeCell ref="L58:U58"/>
    <mergeCell ref="B51:J51"/>
    <mergeCell ref="B52:D52"/>
    <mergeCell ref="E52:G52"/>
    <mergeCell ref="H52:J52"/>
    <mergeCell ref="A58:J58"/>
    <mergeCell ref="B59:J59"/>
    <mergeCell ref="A42:J42"/>
    <mergeCell ref="B43:J43"/>
    <mergeCell ref="B44:D44"/>
    <mergeCell ref="E44:G44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5"/>
  <sheetViews>
    <sheetView workbookViewId="0">
      <selection activeCell="G25" sqref="G25"/>
    </sheetView>
  </sheetViews>
  <sheetFormatPr defaultColWidth="8.85546875" defaultRowHeight="15"/>
  <cols>
    <col min="1" max="1" width="16.42578125" customWidth="1"/>
    <col min="3" max="3" width="12.42578125" customWidth="1"/>
    <col min="4" max="4" width="19.42578125" customWidth="1"/>
    <col min="6" max="6" width="12.28515625" customWidth="1"/>
    <col min="7" max="7" width="18.42578125" customWidth="1"/>
    <col min="9" max="9" width="12.28515625" customWidth="1"/>
    <col min="10" max="10" width="19" customWidth="1"/>
  </cols>
  <sheetData>
    <row r="1" spans="1:10" ht="21">
      <c r="A1" s="42" t="s">
        <v>26</v>
      </c>
    </row>
    <row r="3" spans="1:10">
      <c r="A3" s="87" t="s">
        <v>24</v>
      </c>
      <c r="B3" s="88"/>
      <c r="C3" s="88"/>
      <c r="D3" s="88"/>
      <c r="E3" s="88"/>
      <c r="F3" s="88"/>
      <c r="G3" s="88"/>
      <c r="H3" s="88"/>
      <c r="I3" s="88"/>
      <c r="J3" s="89"/>
    </row>
    <row r="4" spans="1:10" ht="15.75">
      <c r="A4" s="4"/>
      <c r="B4" s="66" t="s">
        <v>2</v>
      </c>
      <c r="C4" s="67"/>
      <c r="D4" s="67"/>
      <c r="E4" s="67"/>
      <c r="F4" s="67"/>
      <c r="G4" s="67"/>
      <c r="H4" s="67"/>
      <c r="I4" s="67"/>
      <c r="J4" s="68"/>
    </row>
    <row r="5" spans="1:10" ht="15.75">
      <c r="A5" s="4"/>
      <c r="B5" s="60" t="s">
        <v>4</v>
      </c>
      <c r="C5" s="61"/>
      <c r="D5" s="62"/>
      <c r="E5" s="60" t="s">
        <v>5</v>
      </c>
      <c r="F5" s="61"/>
      <c r="G5" s="62"/>
      <c r="H5" s="60" t="s">
        <v>6</v>
      </c>
      <c r="I5" s="61"/>
      <c r="J5" s="62"/>
    </row>
    <row r="6" spans="1:10" ht="15.75">
      <c r="A6" s="9" t="s">
        <v>7</v>
      </c>
      <c r="B6" s="9" t="s">
        <v>8</v>
      </c>
      <c r="C6" s="10" t="s">
        <v>9</v>
      </c>
      <c r="D6" s="11" t="s">
        <v>10</v>
      </c>
      <c r="E6" s="10" t="s">
        <v>8</v>
      </c>
      <c r="F6" s="10" t="s">
        <v>9</v>
      </c>
      <c r="G6" s="11" t="s">
        <v>10</v>
      </c>
      <c r="H6" s="10" t="s">
        <v>8</v>
      </c>
      <c r="I6" s="10" t="s">
        <v>9</v>
      </c>
      <c r="J6" s="11" t="s">
        <v>10</v>
      </c>
    </row>
    <row r="7" spans="1:10">
      <c r="A7" s="13" t="s">
        <v>11</v>
      </c>
      <c r="B7" s="52" t="s">
        <v>34</v>
      </c>
      <c r="C7" s="2" t="s">
        <v>34</v>
      </c>
      <c r="D7" s="54" t="s">
        <v>34</v>
      </c>
      <c r="E7" s="3">
        <v>1777555</v>
      </c>
      <c r="F7" s="3">
        <v>92961690</v>
      </c>
      <c r="G7" s="14">
        <f t="shared" ref="G7:G14" si="0">E7/(E7+F7)*100</f>
        <v>1.8762604662935618</v>
      </c>
      <c r="H7" s="3">
        <v>536352.4</v>
      </c>
      <c r="I7" s="3">
        <v>60588080</v>
      </c>
      <c r="J7" s="14">
        <f>H7/(H7+I7)*100</f>
        <v>0.87747628720720849</v>
      </c>
    </row>
    <row r="8" spans="1:10">
      <c r="A8" s="39" t="s">
        <v>27</v>
      </c>
      <c r="B8" s="13">
        <v>45861680</v>
      </c>
      <c r="C8" s="3">
        <v>42283691</v>
      </c>
      <c r="D8" s="14">
        <f>B8/(B8+C8)*100</f>
        <v>52.029595518975128</v>
      </c>
      <c r="E8" s="3">
        <v>47699328</v>
      </c>
      <c r="F8" s="3">
        <v>45300694</v>
      </c>
      <c r="G8" s="14">
        <f t="shared" si="0"/>
        <v>51.289587866979211</v>
      </c>
      <c r="H8" s="2" t="s">
        <v>34</v>
      </c>
      <c r="I8" s="2" t="s">
        <v>34</v>
      </c>
      <c r="J8" s="14" t="s">
        <v>34</v>
      </c>
    </row>
    <row r="9" spans="1:10">
      <c r="A9" s="39" t="s">
        <v>28</v>
      </c>
      <c r="B9" s="13">
        <v>34337468</v>
      </c>
      <c r="C9" s="3">
        <v>52200005</v>
      </c>
      <c r="D9" s="14">
        <f t="shared" ref="D9:D14" si="1">B9/(B9+C9)*100</f>
        <v>39.679305172222904</v>
      </c>
      <c r="E9" s="3">
        <v>31756108</v>
      </c>
      <c r="F9" s="3">
        <v>67594372</v>
      </c>
      <c r="G9" s="14">
        <f t="shared" si="0"/>
        <v>31.963718745999014</v>
      </c>
      <c r="H9" s="2" t="s">
        <v>34</v>
      </c>
      <c r="I9" s="2" t="s">
        <v>34</v>
      </c>
      <c r="J9" s="14" t="s">
        <v>34</v>
      </c>
    </row>
    <row r="10" spans="1:10">
      <c r="A10" s="39" t="s">
        <v>29</v>
      </c>
      <c r="B10" s="13">
        <v>56262938</v>
      </c>
      <c r="C10" s="3">
        <v>26981627</v>
      </c>
      <c r="D10" s="14">
        <f t="shared" si="1"/>
        <v>67.587521179310627</v>
      </c>
      <c r="E10" s="3">
        <v>57331050</v>
      </c>
      <c r="F10" s="3">
        <v>33338287</v>
      </c>
      <c r="G10" s="14">
        <f t="shared" si="0"/>
        <v>63.230913445413194</v>
      </c>
      <c r="H10" s="3">
        <v>40596295</v>
      </c>
      <c r="I10" s="3">
        <v>26105641</v>
      </c>
      <c r="J10" s="14">
        <f>H10/(H10+I10)*100</f>
        <v>60.862243938466797</v>
      </c>
    </row>
    <row r="11" spans="1:10">
      <c r="A11" s="39" t="s">
        <v>30</v>
      </c>
      <c r="B11" s="13">
        <v>34440954</v>
      </c>
      <c r="C11" s="3">
        <v>52279810</v>
      </c>
      <c r="D11" s="14">
        <f t="shared" si="1"/>
        <v>39.714772346793438</v>
      </c>
      <c r="E11" s="3">
        <v>29595631</v>
      </c>
      <c r="F11" s="3">
        <v>63184240</v>
      </c>
      <c r="G11" s="14">
        <f t="shared" si="0"/>
        <v>31.898762825397764</v>
      </c>
      <c r="H11" s="3">
        <v>17928004</v>
      </c>
      <c r="I11" s="3">
        <v>37853501</v>
      </c>
      <c r="J11" s="14">
        <f>H11/(H11+I11)*100</f>
        <v>32.139692179334354</v>
      </c>
    </row>
    <row r="12" spans="1:10">
      <c r="A12" s="39" t="s">
        <v>31</v>
      </c>
      <c r="B12" s="13">
        <v>48180689</v>
      </c>
      <c r="C12" s="3">
        <v>34687342</v>
      </c>
      <c r="D12" s="14">
        <f t="shared" si="1"/>
        <v>58.14146712379349</v>
      </c>
      <c r="E12" s="3">
        <v>40572123</v>
      </c>
      <c r="F12" s="3">
        <v>36804928</v>
      </c>
      <c r="G12" s="14">
        <f t="shared" si="0"/>
        <v>52.43431027114228</v>
      </c>
      <c r="H12" s="3">
        <v>31210626</v>
      </c>
      <c r="I12" s="3">
        <v>29269142</v>
      </c>
      <c r="J12" s="14">
        <f>H12/(H12+I12)*100</f>
        <v>51.605068987698502</v>
      </c>
    </row>
    <row r="13" spans="1:10">
      <c r="A13" s="39" t="s">
        <v>32</v>
      </c>
      <c r="B13" s="13">
        <v>31382429</v>
      </c>
      <c r="C13" s="3">
        <v>42991534</v>
      </c>
      <c r="D13" s="14">
        <f t="shared" si="1"/>
        <v>42.19545084615163</v>
      </c>
      <c r="E13" s="3">
        <v>27832540</v>
      </c>
      <c r="F13" s="3">
        <v>58356728</v>
      </c>
      <c r="G13" s="14">
        <f t="shared" si="0"/>
        <v>32.292349901382153</v>
      </c>
      <c r="H13" s="3">
        <v>20680709</v>
      </c>
      <c r="I13" s="3">
        <v>41793144</v>
      </c>
      <c r="J13" s="14">
        <f>H13/(H13+I13)*100</f>
        <v>33.102983099185515</v>
      </c>
    </row>
    <row r="14" spans="1:10">
      <c r="A14" s="40" t="s">
        <v>33</v>
      </c>
      <c r="B14" s="17">
        <v>45986670</v>
      </c>
      <c r="C14" s="18">
        <v>39002007</v>
      </c>
      <c r="D14" s="19">
        <f t="shared" si="1"/>
        <v>54.109172684262397</v>
      </c>
      <c r="E14" s="18">
        <v>26621888</v>
      </c>
      <c r="F14" s="18">
        <v>33589304</v>
      </c>
      <c r="G14" s="19">
        <f t="shared" si="0"/>
        <v>44.214185296315009</v>
      </c>
      <c r="H14" s="18">
        <v>18422402</v>
      </c>
      <c r="I14" s="18">
        <v>19005908</v>
      </c>
      <c r="J14" s="19">
        <f>H14/(H14+I14)*100</f>
        <v>49.220501807321781</v>
      </c>
    </row>
    <row r="15" spans="1:10">
      <c r="B15" s="2"/>
      <c r="C15" s="2"/>
      <c r="D15" s="2"/>
      <c r="E15" s="2"/>
      <c r="F15" s="2"/>
      <c r="G15" s="2"/>
      <c r="H15" s="2"/>
      <c r="I15" s="2"/>
      <c r="J15" s="26"/>
    </row>
  </sheetData>
  <mergeCells count="5">
    <mergeCell ref="B4:J4"/>
    <mergeCell ref="B5:D5"/>
    <mergeCell ref="E5:G5"/>
    <mergeCell ref="H5:J5"/>
    <mergeCell ref="A3:J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8.85546875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ATPase experiments</vt:lpstr>
      <vt:lpstr>Mixing experiments</vt:lpstr>
      <vt:lpstr>Blad3</vt:lpstr>
    </vt:vector>
  </TitlesOfParts>
  <Company>UMC St Radboud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Lot Snijders Blok</dc:creator>
  <cp:lastModifiedBy>Lot Snijders Blok</cp:lastModifiedBy>
  <dcterms:created xsi:type="dcterms:W3CDTF">2018-05-15T13:25:45Z</dcterms:created>
  <dcterms:modified xsi:type="dcterms:W3CDTF">2018-05-17T14:56:44Z</dcterms:modified>
</cp:coreProperties>
</file>