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yan\Desktop\OM Re-Resubresponses\Re-Revised submission\S 1-7 data\"/>
    </mc:Choice>
  </mc:AlternateContent>
  <xr:revisionPtr revIDLastSave="0" documentId="13_ncr:1_{98287FDC-894B-4945-8D49-3647BD074BF3}" xr6:coauthVersionLast="36" xr6:coauthVersionMax="36" xr10:uidLastSave="{00000000-0000-0000-0000-000000000000}"/>
  <bookViews>
    <workbookView xWindow="0" yWindow="0" windowWidth="20490" windowHeight="7545" activeTab="4" xr2:uid="{50EA33D6-28CC-47E1-B310-D4E305E5A84D}"/>
  </bookViews>
  <sheets>
    <sheet name="Fig 1" sheetId="1" r:id="rId1"/>
    <sheet name="Fig 3-ABR" sheetId="9" r:id="rId2"/>
    <sheet name="Fig 3-DPOAE" sheetId="10" r:id="rId3"/>
    <sheet name="Figure 4" sheetId="2" r:id="rId4"/>
    <sheet name="Fig 5" sheetId="3" r:id="rId5"/>
    <sheet name="Fig 6" sheetId="4" r:id="rId6"/>
    <sheet name="Fig 7" sheetId="5" r:id="rId7"/>
    <sheet name="Fig S1" sheetId="6" r:id="rId8"/>
  </sheets>
  <externalReferences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Z117" i="10" l="1"/>
  <c r="AY117" i="10"/>
  <c r="AI117" i="10"/>
  <c r="AH117" i="10"/>
  <c r="AZ116" i="10"/>
  <c r="AY116" i="10"/>
  <c r="AI116" i="10"/>
  <c r="AH116" i="10"/>
  <c r="Q116" i="10"/>
  <c r="P116" i="10"/>
  <c r="AZ115" i="10"/>
  <c r="AY115" i="10"/>
  <c r="AI115" i="10"/>
  <c r="AH115" i="10"/>
  <c r="Q115" i="10"/>
  <c r="P115" i="10"/>
  <c r="AZ114" i="10"/>
  <c r="AY114" i="10"/>
  <c r="AI114" i="10"/>
  <c r="AH114" i="10"/>
  <c r="Q114" i="10"/>
  <c r="P114" i="10"/>
  <c r="AZ113" i="10"/>
  <c r="AY113" i="10"/>
  <c r="AI113" i="10"/>
  <c r="AH113" i="10"/>
  <c r="Q113" i="10"/>
  <c r="P113" i="10"/>
  <c r="AZ112" i="10"/>
  <c r="AY112" i="10"/>
  <c r="AI112" i="10"/>
  <c r="AH112" i="10"/>
  <c r="Q112" i="10"/>
  <c r="P112" i="10"/>
  <c r="AZ111" i="10"/>
  <c r="AY111" i="10"/>
  <c r="AI111" i="10"/>
  <c r="AH111" i="10"/>
  <c r="Q111" i="10"/>
  <c r="P111" i="10"/>
  <c r="AZ110" i="10"/>
  <c r="AY110" i="10"/>
  <c r="AI110" i="10"/>
  <c r="AH110" i="10"/>
  <c r="Q110" i="10"/>
  <c r="P110" i="10"/>
  <c r="AZ109" i="10"/>
  <c r="AY109" i="10"/>
  <c r="AI109" i="10"/>
  <c r="AH109" i="10"/>
  <c r="Q109" i="10"/>
  <c r="P109" i="10"/>
  <c r="AZ108" i="10"/>
  <c r="AY108" i="10"/>
  <c r="AI108" i="10"/>
  <c r="AH108" i="10"/>
  <c r="Q108" i="10"/>
  <c r="P108" i="10"/>
  <c r="AZ107" i="10"/>
  <c r="AY107" i="10"/>
  <c r="AI107" i="10"/>
  <c r="AH107" i="10"/>
  <c r="Q107" i="10"/>
  <c r="P107" i="10"/>
  <c r="AZ106" i="10"/>
  <c r="AY106" i="10"/>
  <c r="AI106" i="10"/>
  <c r="AH106" i="10"/>
  <c r="Q106" i="10"/>
  <c r="P106" i="10"/>
  <c r="AZ105" i="10"/>
  <c r="AY105" i="10"/>
  <c r="AI105" i="10"/>
  <c r="AH105" i="10"/>
  <c r="Q105" i="10"/>
  <c r="P105" i="10"/>
  <c r="AZ104" i="10"/>
  <c r="AY104" i="10"/>
  <c r="AI104" i="10"/>
  <c r="AH104" i="10"/>
  <c r="Q104" i="10"/>
  <c r="P104" i="10"/>
  <c r="AZ103" i="10"/>
  <c r="AY103" i="10"/>
  <c r="AI103" i="10"/>
  <c r="AH103" i="10"/>
  <c r="Q103" i="10"/>
  <c r="P103" i="10"/>
  <c r="AZ102" i="10"/>
  <c r="AY102" i="10"/>
  <c r="AI102" i="10"/>
  <c r="AH102" i="10"/>
  <c r="Q102" i="10"/>
  <c r="P102" i="10"/>
  <c r="AZ101" i="10"/>
  <c r="AY101" i="10"/>
  <c r="AI101" i="10"/>
  <c r="AH101" i="10"/>
  <c r="Q101" i="10"/>
  <c r="P101" i="10"/>
  <c r="AZ100" i="10"/>
  <c r="AY100" i="10"/>
  <c r="AI100" i="10"/>
  <c r="AH100" i="10"/>
  <c r="Q100" i="10"/>
  <c r="P100" i="10"/>
  <c r="AZ99" i="10"/>
  <c r="AY99" i="10"/>
  <c r="AI99" i="10"/>
  <c r="AH99" i="10"/>
  <c r="Q99" i="10"/>
  <c r="P99" i="10"/>
  <c r="AZ98" i="10"/>
  <c r="AY98" i="10"/>
  <c r="AI98" i="10"/>
  <c r="AH98" i="10"/>
  <c r="Q98" i="10"/>
  <c r="P98" i="10"/>
  <c r="AZ97" i="10"/>
  <c r="AY97" i="10"/>
  <c r="AI97" i="10"/>
  <c r="AH97" i="10"/>
  <c r="Q97" i="10"/>
  <c r="P97" i="10"/>
  <c r="AZ96" i="10"/>
  <c r="AY96" i="10"/>
  <c r="AI96" i="10"/>
  <c r="AH96" i="10"/>
  <c r="Q96" i="10"/>
  <c r="P96" i="10"/>
  <c r="AZ95" i="10"/>
  <c r="AY95" i="10"/>
  <c r="AI95" i="10"/>
  <c r="AH95" i="10"/>
  <c r="Q95" i="10"/>
  <c r="P95" i="10"/>
  <c r="AZ94" i="10"/>
  <c r="AY94" i="10"/>
  <c r="AI94" i="10"/>
  <c r="AH94" i="10"/>
  <c r="Q94" i="10"/>
  <c r="P94" i="10"/>
  <c r="AZ93" i="10"/>
  <c r="AY93" i="10"/>
  <c r="AI93" i="10"/>
  <c r="AH93" i="10"/>
  <c r="Q93" i="10"/>
  <c r="P93" i="10"/>
  <c r="Q92" i="10"/>
  <c r="P92" i="10"/>
  <c r="AZ88" i="10"/>
  <c r="AY88" i="10"/>
  <c r="AI88" i="10"/>
  <c r="AH88" i="10"/>
  <c r="AZ87" i="10"/>
  <c r="AY87" i="10"/>
  <c r="AI87" i="10"/>
  <c r="AH87" i="10"/>
  <c r="Q87" i="10"/>
  <c r="P87" i="10"/>
  <c r="AZ86" i="10"/>
  <c r="AY86" i="10"/>
  <c r="AI86" i="10"/>
  <c r="AH86" i="10"/>
  <c r="Q86" i="10"/>
  <c r="P86" i="10"/>
  <c r="AZ85" i="10"/>
  <c r="AY85" i="10"/>
  <c r="AI85" i="10"/>
  <c r="AH85" i="10"/>
  <c r="Q85" i="10"/>
  <c r="P85" i="10"/>
  <c r="AZ84" i="10"/>
  <c r="AY84" i="10"/>
  <c r="AI84" i="10"/>
  <c r="AH84" i="10"/>
  <c r="Q84" i="10"/>
  <c r="P84" i="10"/>
  <c r="AZ83" i="10"/>
  <c r="AY83" i="10"/>
  <c r="AI83" i="10"/>
  <c r="AH83" i="10"/>
  <c r="Q83" i="10"/>
  <c r="P83" i="10"/>
  <c r="AZ82" i="10"/>
  <c r="AY82" i="10"/>
  <c r="AI82" i="10"/>
  <c r="AH82" i="10"/>
  <c r="Q82" i="10"/>
  <c r="P82" i="10"/>
  <c r="AZ81" i="10"/>
  <c r="AY81" i="10"/>
  <c r="AI81" i="10"/>
  <c r="AH81" i="10"/>
  <c r="Q81" i="10"/>
  <c r="P81" i="10"/>
  <c r="AZ80" i="10"/>
  <c r="AY80" i="10"/>
  <c r="AI80" i="10"/>
  <c r="AH80" i="10"/>
  <c r="Q80" i="10"/>
  <c r="P80" i="10"/>
  <c r="AZ79" i="10"/>
  <c r="AY79" i="10"/>
  <c r="AI79" i="10"/>
  <c r="AH79" i="10"/>
  <c r="Q79" i="10"/>
  <c r="P79" i="10"/>
  <c r="AZ78" i="10"/>
  <c r="AY78" i="10"/>
  <c r="AI78" i="10"/>
  <c r="AH78" i="10"/>
  <c r="Q78" i="10"/>
  <c r="P78" i="10"/>
  <c r="AZ77" i="10"/>
  <c r="AY77" i="10"/>
  <c r="AI77" i="10"/>
  <c r="AH77" i="10"/>
  <c r="Q77" i="10"/>
  <c r="P77" i="10"/>
  <c r="AZ76" i="10"/>
  <c r="AY76" i="10"/>
  <c r="AI76" i="10"/>
  <c r="AH76" i="10"/>
  <c r="Q76" i="10"/>
  <c r="P76" i="10"/>
  <c r="AZ75" i="10"/>
  <c r="AY75" i="10"/>
  <c r="AI75" i="10"/>
  <c r="AH75" i="10"/>
  <c r="Q75" i="10"/>
  <c r="P75" i="10"/>
  <c r="AZ74" i="10"/>
  <c r="AY74" i="10"/>
  <c r="AI74" i="10"/>
  <c r="AH74" i="10"/>
  <c r="Q74" i="10"/>
  <c r="P74" i="10"/>
  <c r="AZ73" i="10"/>
  <c r="AY73" i="10"/>
  <c r="AI73" i="10"/>
  <c r="AH73" i="10"/>
  <c r="Q73" i="10"/>
  <c r="P73" i="10"/>
  <c r="AZ72" i="10"/>
  <c r="AY72" i="10"/>
  <c r="AI72" i="10"/>
  <c r="AH72" i="10"/>
  <c r="Q72" i="10"/>
  <c r="P72" i="10"/>
  <c r="AZ71" i="10"/>
  <c r="AY71" i="10"/>
  <c r="AI71" i="10"/>
  <c r="AH71" i="10"/>
  <c r="Q71" i="10"/>
  <c r="P71" i="10"/>
  <c r="AZ70" i="10"/>
  <c r="AY70" i="10"/>
  <c r="AI70" i="10"/>
  <c r="AH70" i="10"/>
  <c r="Q70" i="10"/>
  <c r="P70" i="10"/>
  <c r="AZ69" i="10"/>
  <c r="AY69" i="10"/>
  <c r="AI69" i="10"/>
  <c r="AH69" i="10"/>
  <c r="Q69" i="10"/>
  <c r="P69" i="10"/>
  <c r="AZ68" i="10"/>
  <c r="AY68" i="10"/>
  <c r="AI68" i="10"/>
  <c r="AH68" i="10"/>
  <c r="Q68" i="10"/>
  <c r="P68" i="10"/>
  <c r="AZ67" i="10"/>
  <c r="AY67" i="10"/>
  <c r="AI67" i="10"/>
  <c r="AH67" i="10"/>
  <c r="Q67" i="10"/>
  <c r="P67" i="10"/>
  <c r="AZ66" i="10"/>
  <c r="AY66" i="10"/>
  <c r="AI66" i="10"/>
  <c r="AH66" i="10"/>
  <c r="Q66" i="10"/>
  <c r="P66" i="10"/>
  <c r="AZ65" i="10"/>
  <c r="AY65" i="10"/>
  <c r="AI65" i="10"/>
  <c r="AH65" i="10"/>
  <c r="AH89" i="10" s="1"/>
  <c r="Q65" i="10"/>
  <c r="P65" i="10"/>
  <c r="AZ64" i="10"/>
  <c r="AY64" i="10"/>
  <c r="AI64" i="10"/>
  <c r="AH64" i="10"/>
  <c r="Q64" i="10"/>
  <c r="P64" i="10"/>
  <c r="Q63" i="10"/>
  <c r="P63" i="10"/>
  <c r="AZ58" i="10"/>
  <c r="AY58" i="10"/>
  <c r="AI58" i="10"/>
  <c r="AH58" i="10"/>
  <c r="Q58" i="10"/>
  <c r="P58" i="10"/>
  <c r="AZ57" i="10"/>
  <c r="AY57" i="10"/>
  <c r="AI57" i="10"/>
  <c r="AH57" i="10"/>
  <c r="Q57" i="10"/>
  <c r="P57" i="10"/>
  <c r="AZ56" i="10"/>
  <c r="AY56" i="10"/>
  <c r="AI56" i="10"/>
  <c r="AH56" i="10"/>
  <c r="Q56" i="10"/>
  <c r="P56" i="10"/>
  <c r="AZ55" i="10"/>
  <c r="AY55" i="10"/>
  <c r="AI55" i="10"/>
  <c r="AH55" i="10"/>
  <c r="Q55" i="10"/>
  <c r="P55" i="10"/>
  <c r="AZ54" i="10"/>
  <c r="AY54" i="10"/>
  <c r="AI54" i="10"/>
  <c r="AH54" i="10"/>
  <c r="Q54" i="10"/>
  <c r="P54" i="10"/>
  <c r="AZ53" i="10"/>
  <c r="AY53" i="10"/>
  <c r="AI53" i="10"/>
  <c r="AH53" i="10"/>
  <c r="Q53" i="10"/>
  <c r="P53" i="10"/>
  <c r="AZ52" i="10"/>
  <c r="AY52" i="10"/>
  <c r="AI52" i="10"/>
  <c r="AH52" i="10"/>
  <c r="Q52" i="10"/>
  <c r="P52" i="10"/>
  <c r="AZ51" i="10"/>
  <c r="AY51" i="10"/>
  <c r="AI51" i="10"/>
  <c r="AH51" i="10"/>
  <c r="Q51" i="10"/>
  <c r="P51" i="10"/>
  <c r="AZ50" i="10"/>
  <c r="AY50" i="10"/>
  <c r="AI50" i="10"/>
  <c r="AH50" i="10"/>
  <c r="Q50" i="10"/>
  <c r="P50" i="10"/>
  <c r="AZ49" i="10"/>
  <c r="AY49" i="10"/>
  <c r="AI49" i="10"/>
  <c r="AH49" i="10"/>
  <c r="Q49" i="10"/>
  <c r="P49" i="10"/>
  <c r="AZ48" i="10"/>
  <c r="AY48" i="10"/>
  <c r="AI48" i="10"/>
  <c r="AH48" i="10"/>
  <c r="Q48" i="10"/>
  <c r="P48" i="10"/>
  <c r="AZ47" i="10"/>
  <c r="AY47" i="10"/>
  <c r="AI47" i="10"/>
  <c r="AH47" i="10"/>
  <c r="Q47" i="10"/>
  <c r="P47" i="10"/>
  <c r="AZ46" i="10"/>
  <c r="AY46" i="10"/>
  <c r="AI46" i="10"/>
  <c r="AH46" i="10"/>
  <c r="Q46" i="10"/>
  <c r="P46" i="10"/>
  <c r="AZ45" i="10"/>
  <c r="AY45" i="10"/>
  <c r="AI45" i="10"/>
  <c r="AH45" i="10"/>
  <c r="Q45" i="10"/>
  <c r="P45" i="10"/>
  <c r="AZ44" i="10"/>
  <c r="AY44" i="10"/>
  <c r="AI44" i="10"/>
  <c r="AH44" i="10"/>
  <c r="Q44" i="10"/>
  <c r="P44" i="10"/>
  <c r="AZ43" i="10"/>
  <c r="AY43" i="10"/>
  <c r="AI43" i="10"/>
  <c r="AH43" i="10"/>
  <c r="Q43" i="10"/>
  <c r="P43" i="10"/>
  <c r="AZ42" i="10"/>
  <c r="AY42" i="10"/>
  <c r="AI42" i="10"/>
  <c r="AH42" i="10"/>
  <c r="Q42" i="10"/>
  <c r="P42" i="10"/>
  <c r="AZ41" i="10"/>
  <c r="AY41" i="10"/>
  <c r="AI41" i="10"/>
  <c r="AH41" i="10"/>
  <c r="Q41" i="10"/>
  <c r="P41" i="10"/>
  <c r="AZ40" i="10"/>
  <c r="AY40" i="10"/>
  <c r="AI40" i="10"/>
  <c r="AH40" i="10"/>
  <c r="Q40" i="10"/>
  <c r="P40" i="10"/>
  <c r="AZ39" i="10"/>
  <c r="AY39" i="10"/>
  <c r="AI39" i="10"/>
  <c r="AH39" i="10"/>
  <c r="Q39" i="10"/>
  <c r="P39" i="10"/>
  <c r="AZ38" i="10"/>
  <c r="AY38" i="10"/>
  <c r="AI38" i="10"/>
  <c r="AH38" i="10"/>
  <c r="Q38" i="10"/>
  <c r="P38" i="10"/>
  <c r="AZ37" i="10"/>
  <c r="AY37" i="10"/>
  <c r="AI37" i="10"/>
  <c r="AH37" i="10"/>
  <c r="Q37" i="10"/>
  <c r="P37" i="10"/>
  <c r="AZ36" i="10"/>
  <c r="AY36" i="10"/>
  <c r="AI36" i="10"/>
  <c r="AH36" i="10"/>
  <c r="Q36" i="10"/>
  <c r="P36" i="10"/>
  <c r="AZ35" i="10"/>
  <c r="AY35" i="10"/>
  <c r="AI35" i="10"/>
  <c r="AH35" i="10"/>
  <c r="Q35" i="10"/>
  <c r="P35" i="10"/>
  <c r="AZ34" i="10"/>
  <c r="AY34" i="10"/>
  <c r="AI34" i="10"/>
  <c r="AH34" i="10"/>
  <c r="AH59" i="10" s="1"/>
  <c r="Q34" i="10"/>
  <c r="P34" i="10"/>
  <c r="BE29" i="10"/>
  <c r="AZ29" i="10"/>
  <c r="AY29" i="10"/>
  <c r="AN29" i="10"/>
  <c r="AI29" i="10"/>
  <c r="AH29" i="10"/>
  <c r="V29" i="10"/>
  <c r="Q29" i="10"/>
  <c r="P29" i="10"/>
  <c r="BE28" i="10"/>
  <c r="AZ28" i="10"/>
  <c r="AY28" i="10"/>
  <c r="AN28" i="10"/>
  <c r="AI28" i="10"/>
  <c r="AH28" i="10"/>
  <c r="V28" i="10"/>
  <c r="Q28" i="10"/>
  <c r="P28" i="10"/>
  <c r="BE27" i="10"/>
  <c r="AZ27" i="10"/>
  <c r="AY27" i="10"/>
  <c r="AN27" i="10"/>
  <c r="AI27" i="10"/>
  <c r="AH27" i="10"/>
  <c r="V27" i="10"/>
  <c r="Q27" i="10"/>
  <c r="P27" i="10"/>
  <c r="BE26" i="10"/>
  <c r="AZ26" i="10"/>
  <c r="AY26" i="10"/>
  <c r="AN26" i="10"/>
  <c r="AI26" i="10"/>
  <c r="AH26" i="10"/>
  <c r="V26" i="10"/>
  <c r="Q26" i="10"/>
  <c r="P26" i="10"/>
  <c r="BE25" i="10"/>
  <c r="AZ25" i="10"/>
  <c r="AY25" i="10"/>
  <c r="AN25" i="10"/>
  <c r="AI25" i="10"/>
  <c r="AH25" i="10"/>
  <c r="V25" i="10"/>
  <c r="Q25" i="10"/>
  <c r="P25" i="10"/>
  <c r="BE24" i="10"/>
  <c r="AZ24" i="10"/>
  <c r="AY24" i="10"/>
  <c r="AN24" i="10"/>
  <c r="AI24" i="10"/>
  <c r="AH24" i="10"/>
  <c r="V24" i="10"/>
  <c r="Q24" i="10"/>
  <c r="P24" i="10"/>
  <c r="BE23" i="10"/>
  <c r="AZ23" i="10"/>
  <c r="AY23" i="10"/>
  <c r="AN23" i="10"/>
  <c r="AI23" i="10"/>
  <c r="AH23" i="10"/>
  <c r="V23" i="10"/>
  <c r="Q23" i="10"/>
  <c r="P23" i="10"/>
  <c r="BE22" i="10"/>
  <c r="AZ22" i="10"/>
  <c r="AY22" i="10"/>
  <c r="AN22" i="10"/>
  <c r="AI22" i="10"/>
  <c r="AH22" i="10"/>
  <c r="V22" i="10"/>
  <c r="Q22" i="10"/>
  <c r="P22" i="10"/>
  <c r="BE21" i="10"/>
  <c r="AZ21" i="10"/>
  <c r="AY21" i="10"/>
  <c r="AN21" i="10"/>
  <c r="AI21" i="10"/>
  <c r="AH21" i="10"/>
  <c r="V21" i="10"/>
  <c r="Q21" i="10"/>
  <c r="P21" i="10"/>
  <c r="BE20" i="10"/>
  <c r="AZ20" i="10"/>
  <c r="AY20" i="10"/>
  <c r="AN20" i="10"/>
  <c r="AI20" i="10"/>
  <c r="AH20" i="10"/>
  <c r="V20" i="10"/>
  <c r="Q20" i="10"/>
  <c r="P20" i="10"/>
  <c r="BE19" i="10"/>
  <c r="AZ19" i="10"/>
  <c r="AY19" i="10"/>
  <c r="AN19" i="10"/>
  <c r="AI19" i="10"/>
  <c r="AH19" i="10"/>
  <c r="V19" i="10"/>
  <c r="Q19" i="10"/>
  <c r="P19" i="10"/>
  <c r="BE18" i="10"/>
  <c r="AZ18" i="10"/>
  <c r="AY18" i="10"/>
  <c r="AN18" i="10"/>
  <c r="AI18" i="10"/>
  <c r="AH18" i="10"/>
  <c r="V18" i="10"/>
  <c r="Q18" i="10"/>
  <c r="P18" i="10"/>
  <c r="BE17" i="10"/>
  <c r="AZ17" i="10"/>
  <c r="AY17" i="10"/>
  <c r="AN17" i="10"/>
  <c r="AI17" i="10"/>
  <c r="AH17" i="10"/>
  <c r="V17" i="10"/>
  <c r="Q17" i="10"/>
  <c r="P17" i="10"/>
  <c r="BE16" i="10"/>
  <c r="AZ16" i="10"/>
  <c r="AY16" i="10"/>
  <c r="AN16" i="10"/>
  <c r="AI16" i="10"/>
  <c r="AH16" i="10"/>
  <c r="V16" i="10"/>
  <c r="Q16" i="10"/>
  <c r="P16" i="10"/>
  <c r="BE15" i="10"/>
  <c r="AZ15" i="10"/>
  <c r="AY15" i="10"/>
  <c r="AN15" i="10"/>
  <c r="AI15" i="10"/>
  <c r="AH15" i="10"/>
  <c r="V15" i="10"/>
  <c r="Q15" i="10"/>
  <c r="P15" i="10"/>
  <c r="BE14" i="10"/>
  <c r="AZ14" i="10"/>
  <c r="AY14" i="10"/>
  <c r="AN14" i="10"/>
  <c r="AI14" i="10"/>
  <c r="AH14" i="10"/>
  <c r="V14" i="10"/>
  <c r="Q14" i="10"/>
  <c r="P14" i="10"/>
  <c r="BE13" i="10"/>
  <c r="AZ13" i="10"/>
  <c r="AY13" i="10"/>
  <c r="AN13" i="10"/>
  <c r="AI13" i="10"/>
  <c r="AH13" i="10"/>
  <c r="V13" i="10"/>
  <c r="Q13" i="10"/>
  <c r="P13" i="10"/>
  <c r="BE12" i="10"/>
  <c r="AZ12" i="10"/>
  <c r="AY12" i="10"/>
  <c r="AN12" i="10"/>
  <c r="AI12" i="10"/>
  <c r="AH12" i="10"/>
  <c r="V12" i="10"/>
  <c r="Q12" i="10"/>
  <c r="P12" i="10"/>
  <c r="BE11" i="10"/>
  <c r="AZ11" i="10"/>
  <c r="AY11" i="10"/>
  <c r="AN11" i="10"/>
  <c r="AI11" i="10"/>
  <c r="AH11" i="10"/>
  <c r="V11" i="10"/>
  <c r="Q11" i="10"/>
  <c r="P11" i="10"/>
  <c r="BE10" i="10"/>
  <c r="AZ10" i="10"/>
  <c r="AY10" i="10"/>
  <c r="AN10" i="10"/>
  <c r="AI10" i="10"/>
  <c r="AH10" i="10"/>
  <c r="V10" i="10"/>
  <c r="Q10" i="10"/>
  <c r="P10" i="10"/>
  <c r="BE9" i="10"/>
  <c r="AZ9" i="10"/>
  <c r="AY9" i="10"/>
  <c r="AN9" i="10"/>
  <c r="AI9" i="10"/>
  <c r="AH9" i="10"/>
  <c r="V9" i="10"/>
  <c r="Q9" i="10"/>
  <c r="P9" i="10"/>
  <c r="BE8" i="10"/>
  <c r="AZ8" i="10"/>
  <c r="AY8" i="10"/>
  <c r="AN8" i="10"/>
  <c r="AI8" i="10"/>
  <c r="AH8" i="10"/>
  <c r="V8" i="10"/>
  <c r="Q8" i="10"/>
  <c r="P8" i="10"/>
  <c r="BE7" i="10"/>
  <c r="AZ7" i="10"/>
  <c r="AY7" i="10"/>
  <c r="AN7" i="10"/>
  <c r="AI7" i="10"/>
  <c r="AH7" i="10"/>
  <c r="V7" i="10"/>
  <c r="Q7" i="10"/>
  <c r="P7" i="10"/>
  <c r="BE6" i="10"/>
  <c r="AZ6" i="10"/>
  <c r="AY6" i="10"/>
  <c r="AN6" i="10"/>
  <c r="AI6" i="10"/>
  <c r="AH6" i="10"/>
  <c r="V6" i="10"/>
  <c r="Q6" i="10"/>
  <c r="P6" i="10"/>
  <c r="BE5" i="10"/>
  <c r="AZ5" i="10"/>
  <c r="AY5" i="10"/>
  <c r="AN5" i="10"/>
  <c r="AI5" i="10"/>
  <c r="AH5" i="10"/>
  <c r="AH30" i="10" s="1"/>
  <c r="V5" i="10"/>
  <c r="Q5" i="10"/>
  <c r="P5" i="10"/>
  <c r="C6" i="2" l="1"/>
  <c r="C5" i="2"/>
  <c r="C4" i="2"/>
  <c r="C3" i="2"/>
</calcChain>
</file>

<file path=xl/sharedStrings.xml><?xml version="1.0" encoding="utf-8"?>
<sst xmlns="http://schemas.openxmlformats.org/spreadsheetml/2006/main" count="292" uniqueCount="156">
  <si>
    <t>Figure 1</t>
  </si>
  <si>
    <t>Day</t>
  </si>
  <si>
    <t>70  day coloniztion Profile</t>
  </si>
  <si>
    <t xml:space="preserve"> Nasal cavity (log 10 CFU/organ)</t>
  </si>
  <si>
    <t>Lungs (log 10 CFU/organ)</t>
  </si>
  <si>
    <t>Trachea (log 10 CFU/organ)</t>
  </si>
  <si>
    <t>log 10 CFU/Middle ear (left bulla)</t>
  </si>
  <si>
    <t>log 10 CFU/Middle ear (right bulla)</t>
  </si>
  <si>
    <t>Inoculation</t>
  </si>
  <si>
    <r>
      <t xml:space="preserve">7,500 CFU in 25 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l PBS</t>
    </r>
  </si>
  <si>
    <r>
      <t xml:space="preserve">5 CFU in 5 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l PBS</t>
    </r>
  </si>
  <si>
    <t>n=4</t>
  </si>
  <si>
    <t>Supplementary Figure 1</t>
  </si>
  <si>
    <t>DAY</t>
  </si>
  <si>
    <t>Balb/C (n=4)</t>
  </si>
  <si>
    <t>C3H/HeJ (n=3)</t>
  </si>
  <si>
    <t>Figure 4</t>
  </si>
  <si>
    <t>ID50</t>
  </si>
  <si>
    <r>
      <t>1-20 CFU in 5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 xml:space="preserve">l </t>
    </r>
  </si>
  <si>
    <t>Figure 5 [B]</t>
  </si>
  <si>
    <t xml:space="preserve">Cage 1 </t>
  </si>
  <si>
    <t>Nasal</t>
  </si>
  <si>
    <t>Trachea</t>
  </si>
  <si>
    <t>Lungs</t>
  </si>
  <si>
    <t>Right ear</t>
  </si>
  <si>
    <t>Left ear</t>
  </si>
  <si>
    <t xml:space="preserve">Cage 1  </t>
  </si>
  <si>
    <t xml:space="preserve">Cage 3  </t>
  </si>
  <si>
    <t xml:space="preserve">Cage  6 </t>
  </si>
  <si>
    <t>Cage 6</t>
  </si>
  <si>
    <t>Transmission observed in :</t>
  </si>
  <si>
    <t>5/21 uninfected mice in 3/7 cages</t>
  </si>
  <si>
    <t>Figure 7</t>
  </si>
  <si>
    <t>Nasal cavity</t>
  </si>
  <si>
    <t>CFU</t>
  </si>
  <si>
    <t>Middle ear</t>
  </si>
  <si>
    <t>WT</t>
  </si>
  <si>
    <t>Bcell-/-</t>
  </si>
  <si>
    <t>Tcell-/-</t>
  </si>
  <si>
    <t>Rag-/-</t>
  </si>
  <si>
    <t>Middle ears (log10 CFU/organ)</t>
  </si>
  <si>
    <t>Fig 6</t>
  </si>
  <si>
    <t>Mean (SD) ABR Thresholds of Experimental and Control Goups at Weekly Intervals</t>
  </si>
  <si>
    <t>ABR</t>
  </si>
  <si>
    <t>5k Hz</t>
  </si>
  <si>
    <t>10k Hz</t>
  </si>
  <si>
    <t>20k Hz</t>
  </si>
  <si>
    <t>28k Hz</t>
  </si>
  <si>
    <t>40k Hz</t>
  </si>
  <si>
    <t>Baseline</t>
  </si>
  <si>
    <t>33 (3.87)</t>
  </si>
  <si>
    <t>14.72 (6.06)</t>
  </si>
  <si>
    <t>20.36 (5.04)</t>
  </si>
  <si>
    <t>23.36 (4.52)</t>
  </si>
  <si>
    <t>26.45 (6.1)</t>
  </si>
  <si>
    <t>1 Week Post-Inoculation</t>
  </si>
  <si>
    <t>37.09 (7)</t>
  </si>
  <si>
    <t>23.36 (13.61)</t>
  </si>
  <si>
    <t>22.45 (12.54)</t>
  </si>
  <si>
    <t>24.27 (10.09)</t>
  </si>
  <si>
    <t>35.54 (16.19)</t>
  </si>
  <si>
    <t>2 Weeks Post-Inoculation</t>
  </si>
  <si>
    <t>51.57 (6.9)</t>
  </si>
  <si>
    <t>48.42 (4.75)</t>
  </si>
  <si>
    <t>46.85 (3.93)</t>
  </si>
  <si>
    <t>55.57 (5.56)</t>
  </si>
  <si>
    <t>60.28 (4.49)</t>
  </si>
  <si>
    <t>4 Weeks Post-Inoculation</t>
  </si>
  <si>
    <t>36.33 (2.88)</t>
  </si>
  <si>
    <t>30.33 (11.54)</t>
  </si>
  <si>
    <t>29 (8.66)</t>
  </si>
  <si>
    <t>33.66 (2.8)</t>
  </si>
  <si>
    <t>47.66 (2.88)</t>
  </si>
  <si>
    <t>32.5 (6.51)</t>
  </si>
  <si>
    <t>19.9 (4.33)</t>
  </si>
  <si>
    <t>17.5 (11.93)</t>
  </si>
  <si>
    <t>31.5 (10.75)</t>
  </si>
  <si>
    <t>37 (10.36)</t>
  </si>
  <si>
    <t>34.5 (2.23)</t>
  </si>
  <si>
    <t>7.5 (5)</t>
  </si>
  <si>
    <t>20.5 (5.7)</t>
  </si>
  <si>
    <t>26.5 (7.07)</t>
  </si>
  <si>
    <t>31 (8.73)</t>
  </si>
  <si>
    <t>45.5 (11.5)</t>
  </si>
  <si>
    <t>23.5 (20.43)</t>
  </si>
  <si>
    <t>33.5 (14.83)</t>
  </si>
  <si>
    <t>35.5 (17.17)</t>
  </si>
  <si>
    <t>44.5 (18.5)</t>
  </si>
  <si>
    <t>3 Weeks Post-Inoculation</t>
  </si>
  <si>
    <t>36.5 (10.83)</t>
  </si>
  <si>
    <t>18.5 (10.95)</t>
  </si>
  <si>
    <t>26.5 (10.24)</t>
  </si>
  <si>
    <t>27.5 (7.58)</t>
  </si>
  <si>
    <t>51.5 (21.03)</t>
  </si>
  <si>
    <t>31.33 (2.88)</t>
  </si>
  <si>
    <t>17 (5)</t>
  </si>
  <si>
    <t>17.33 (2.88)</t>
  </si>
  <si>
    <t>18.66 (2.88)</t>
  </si>
  <si>
    <t>22.66 (5.77)</t>
  </si>
  <si>
    <t>33 (0)</t>
  </si>
  <si>
    <t>20.33 (2.89)</t>
  </si>
  <si>
    <t>19 (0)</t>
  </si>
  <si>
    <t>22 (0)</t>
  </si>
  <si>
    <t>27.67 (2.89)</t>
  </si>
  <si>
    <t>26.33 (2.89)</t>
  </si>
  <si>
    <t>15.67 (2.89)</t>
  </si>
  <si>
    <t>23.67 (5.77)</t>
  </si>
  <si>
    <t>22.67 (7.64)</t>
  </si>
  <si>
    <t>26.33 (7.64)</t>
  </si>
  <si>
    <t>13.67 (5.77)</t>
  </si>
  <si>
    <t>15.33 (2.89)</t>
  </si>
  <si>
    <t>21 (8.66)</t>
  </si>
  <si>
    <t>Baseline Measures</t>
  </si>
  <si>
    <t>AN 1.0</t>
  </si>
  <si>
    <t>AN 1.1</t>
  </si>
  <si>
    <t>AN 1.2</t>
  </si>
  <si>
    <t>AN 1.3</t>
  </si>
  <si>
    <t>AN 2.0</t>
  </si>
  <si>
    <t>AN 2.1</t>
  </si>
  <si>
    <t>AN 2.2</t>
  </si>
  <si>
    <t>AN 2.3</t>
  </si>
  <si>
    <t>AN 3.0</t>
  </si>
  <si>
    <t>AN 3.1</t>
  </si>
  <si>
    <t>AN 3.2</t>
  </si>
  <si>
    <t>AVG DP level</t>
  </si>
  <si>
    <t>SD</t>
  </si>
  <si>
    <t>AVG Noise</t>
  </si>
  <si>
    <t>Total AVG Noise</t>
  </si>
  <si>
    <t>AN 5.0</t>
  </si>
  <si>
    <t>AN 5.1</t>
  </si>
  <si>
    <t>AN 5.2</t>
  </si>
  <si>
    <t>AN 6.0</t>
  </si>
  <si>
    <t>AN 6.1</t>
  </si>
  <si>
    <t>AN 4.0</t>
  </si>
  <si>
    <t>AN 4.1</t>
  </si>
  <si>
    <t>AN 4.2</t>
  </si>
  <si>
    <t>AN 4.3</t>
  </si>
  <si>
    <t>F1 (Hz)</t>
  </si>
  <si>
    <t>F2 (Hz)</t>
  </si>
  <si>
    <t>baseline</t>
  </si>
  <si>
    <t>week 1</t>
  </si>
  <si>
    <t>week 2</t>
  </si>
  <si>
    <t>week 4</t>
  </si>
  <si>
    <t>week 3</t>
  </si>
  <si>
    <t>avg</t>
  </si>
  <si>
    <t>1 week post inoculation</t>
  </si>
  <si>
    <t>2 weeks post inoculation</t>
  </si>
  <si>
    <t>4 weeks post inoculation</t>
  </si>
  <si>
    <t>3 weeks post inoculation</t>
  </si>
  <si>
    <t>Figure 3 A, B</t>
  </si>
  <si>
    <t>Fig 3C, D</t>
  </si>
  <si>
    <t>Middle ear  coloniztion Profile</t>
  </si>
  <si>
    <t>2  mice inoculated and cohoused with 3 uninfected (naïve) mice (7 independent cages)</t>
  </si>
  <si>
    <t>The 3 naive mice of each cage harvested on day 28</t>
  </si>
  <si>
    <t xml:space="preserve"> (log 10 CFU/organ)</t>
  </si>
  <si>
    <t>C57Bl/6J 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</si>
</sst>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1" xfId="0" applyFont="1" applyBorder="1"/>
    <xf numFmtId="0" fontId="4" fillId="0" borderId="0" xfId="0" applyFon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8" xfId="0" applyFont="1" applyBorder="1"/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5" fillId="0" borderId="0" xfId="0" applyFont="1"/>
    <xf numFmtId="2" fontId="0" fillId="0" borderId="0" xfId="0" applyNumberFormat="1"/>
    <xf numFmtId="0" fontId="0" fillId="0" borderId="16" xfId="0" applyBorder="1"/>
    <xf numFmtId="0" fontId="5" fillId="0" borderId="16" xfId="0" applyFont="1" applyBorder="1"/>
    <xf numFmtId="0" fontId="3" fillId="0" borderId="15" xfId="0" applyFont="1" applyBorder="1"/>
    <xf numFmtId="0" fontId="8" fillId="0" borderId="15" xfId="0" applyFont="1" applyBorder="1"/>
    <xf numFmtId="0" fontId="5" fillId="0" borderId="15" xfId="0" applyFont="1" applyBorder="1"/>
    <xf numFmtId="0" fontId="5" fillId="0" borderId="0" xfId="0" applyFont="1" applyBorder="1"/>
    <xf numFmtId="0" fontId="3" fillId="0" borderId="16" xfId="0" applyFont="1" applyBorder="1"/>
    <xf numFmtId="0" fontId="1" fillId="0" borderId="0" xfId="0" applyFont="1" applyBorder="1"/>
    <xf numFmtId="0" fontId="4" fillId="0" borderId="0" xfId="0" applyFont="1" applyBorder="1"/>
    <xf numFmtId="0" fontId="0" fillId="0" borderId="0" xfId="0" applyFont="1" applyBorder="1"/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2" fontId="0" fillId="0" borderId="0" xfId="0" applyNumberFormat="1" applyBorder="1"/>
    <xf numFmtId="2" fontId="0" fillId="0" borderId="5" xfId="0" applyNumberFormat="1" applyBorder="1"/>
    <xf numFmtId="0" fontId="0" fillId="0" borderId="17" xfId="0" applyBorder="1"/>
    <xf numFmtId="0" fontId="0" fillId="0" borderId="13" xfId="0" applyBorder="1"/>
    <xf numFmtId="0" fontId="0" fillId="0" borderId="14" xfId="0" applyBorder="1"/>
    <xf numFmtId="2" fontId="0" fillId="0" borderId="2" xfId="0" applyNumberFormat="1" applyBorder="1"/>
    <xf numFmtId="164" fontId="0" fillId="0" borderId="2" xfId="0" applyNumberFormat="1" applyBorder="1"/>
    <xf numFmtId="2" fontId="0" fillId="0" borderId="3" xfId="0" applyNumberFormat="1" applyBorder="1"/>
    <xf numFmtId="0" fontId="9" fillId="0" borderId="0" xfId="0" applyFont="1"/>
    <xf numFmtId="0" fontId="0" fillId="0" borderId="13" xfId="0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High-Dose</a:t>
            </a:r>
            <a:r>
              <a:rPr lang="en-US" baseline="0"/>
              <a:t> Group Average DPOAE Levels</a:t>
            </a:r>
            <a:endParaRPr lang="en-US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results'!$P$6:$P$30</c:f>
              <c:numCache>
                <c:formatCode>General</c:formatCode>
                <c:ptCount val="25"/>
                <c:pt idx="0">
                  <c:v>9.2000000000000011</c:v>
                </c:pt>
                <c:pt idx="1">
                  <c:v>6.4272727272727259</c:v>
                </c:pt>
                <c:pt idx="2">
                  <c:v>11.954545454545455</c:v>
                </c:pt>
                <c:pt idx="3">
                  <c:v>19.609090909090909</c:v>
                </c:pt>
                <c:pt idx="4">
                  <c:v>14.663636363636364</c:v>
                </c:pt>
                <c:pt idx="5">
                  <c:v>12.572727272727271</c:v>
                </c:pt>
                <c:pt idx="6">
                  <c:v>18.636363636363637</c:v>
                </c:pt>
                <c:pt idx="7">
                  <c:v>19.327272727272728</c:v>
                </c:pt>
                <c:pt idx="8">
                  <c:v>22.5</c:v>
                </c:pt>
                <c:pt idx="9">
                  <c:v>25.363636363636363</c:v>
                </c:pt>
                <c:pt idx="10">
                  <c:v>27.927272727272726</c:v>
                </c:pt>
                <c:pt idx="11">
                  <c:v>29.118181818181821</c:v>
                </c:pt>
                <c:pt idx="12">
                  <c:v>27.381818181818186</c:v>
                </c:pt>
                <c:pt idx="13">
                  <c:v>31.045454545454547</c:v>
                </c:pt>
                <c:pt idx="14">
                  <c:v>27.781818181818178</c:v>
                </c:pt>
                <c:pt idx="15">
                  <c:v>25.063636363636366</c:v>
                </c:pt>
                <c:pt idx="16">
                  <c:v>26.381818181818179</c:v>
                </c:pt>
                <c:pt idx="17">
                  <c:v>19.818181818181817</c:v>
                </c:pt>
                <c:pt idx="18">
                  <c:v>19.918181818181822</c:v>
                </c:pt>
                <c:pt idx="19">
                  <c:v>16.390909090909091</c:v>
                </c:pt>
                <c:pt idx="20">
                  <c:v>17.945454545454542</c:v>
                </c:pt>
                <c:pt idx="21">
                  <c:v>16.072727272727274</c:v>
                </c:pt>
                <c:pt idx="22">
                  <c:v>14.918181818181818</c:v>
                </c:pt>
                <c:pt idx="23">
                  <c:v>10.518181818181818</c:v>
                </c:pt>
                <c:pt idx="24">
                  <c:v>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28-4B03-A438-82E7C3E0651B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results'!$P$35:$P$59</c:f>
              <c:numCache>
                <c:formatCode>General</c:formatCode>
                <c:ptCount val="25"/>
                <c:pt idx="0">
                  <c:v>-8.7125000000000004</c:v>
                </c:pt>
                <c:pt idx="1">
                  <c:v>-11.787499999999998</c:v>
                </c:pt>
                <c:pt idx="2">
                  <c:v>-8.1624999999999996</c:v>
                </c:pt>
                <c:pt idx="3">
                  <c:v>-0.42500000000000043</c:v>
                </c:pt>
                <c:pt idx="4">
                  <c:v>2.4874999999999998</c:v>
                </c:pt>
                <c:pt idx="5">
                  <c:v>-0.18749999999999992</c:v>
                </c:pt>
                <c:pt idx="6">
                  <c:v>0.81249999999999978</c:v>
                </c:pt>
                <c:pt idx="7">
                  <c:v>2.6250000000000004</c:v>
                </c:pt>
                <c:pt idx="8">
                  <c:v>4.4124999999999996</c:v>
                </c:pt>
                <c:pt idx="9">
                  <c:v>3.212499999999999</c:v>
                </c:pt>
                <c:pt idx="10">
                  <c:v>10.662500000000001</c:v>
                </c:pt>
                <c:pt idx="11">
                  <c:v>18.574999999999999</c:v>
                </c:pt>
                <c:pt idx="12">
                  <c:v>18.325000000000003</c:v>
                </c:pt>
                <c:pt idx="13">
                  <c:v>13.212499999999999</c:v>
                </c:pt>
                <c:pt idx="14">
                  <c:v>18.237500000000001</c:v>
                </c:pt>
                <c:pt idx="15">
                  <c:v>25.712499999999999</c:v>
                </c:pt>
                <c:pt idx="16">
                  <c:v>22.6875</c:v>
                </c:pt>
                <c:pt idx="17">
                  <c:v>16.887499999999999</c:v>
                </c:pt>
                <c:pt idx="18">
                  <c:v>22.112500000000001</c:v>
                </c:pt>
                <c:pt idx="19">
                  <c:v>9.3375000000000004</c:v>
                </c:pt>
                <c:pt idx="20">
                  <c:v>13.675000000000001</c:v>
                </c:pt>
                <c:pt idx="21">
                  <c:v>7.2874999999999996</c:v>
                </c:pt>
                <c:pt idx="22">
                  <c:v>4.6375000000000002</c:v>
                </c:pt>
                <c:pt idx="23">
                  <c:v>2.6625000000000001</c:v>
                </c:pt>
                <c:pt idx="24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28-4B03-A438-82E7C3E0651B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results'!$P$64:$P$88</c:f>
              <c:numCache>
                <c:formatCode>General</c:formatCode>
                <c:ptCount val="25"/>
                <c:pt idx="0">
                  <c:v>-16.216666666666669</c:v>
                </c:pt>
                <c:pt idx="1">
                  <c:v>-11.183333333333335</c:v>
                </c:pt>
                <c:pt idx="2">
                  <c:v>-12.216666666666667</c:v>
                </c:pt>
                <c:pt idx="3">
                  <c:v>-12.666666666666666</c:v>
                </c:pt>
                <c:pt idx="4">
                  <c:v>-13.200000000000001</c:v>
                </c:pt>
                <c:pt idx="5">
                  <c:v>-14.850000000000001</c:v>
                </c:pt>
                <c:pt idx="6">
                  <c:v>-14.016666666666667</c:v>
                </c:pt>
                <c:pt idx="7">
                  <c:v>-15.949999999999998</c:v>
                </c:pt>
                <c:pt idx="8">
                  <c:v>-19.616666666666667</c:v>
                </c:pt>
                <c:pt idx="9">
                  <c:v>-14.083333333333334</c:v>
                </c:pt>
                <c:pt idx="10">
                  <c:v>-17.816666666666666</c:v>
                </c:pt>
                <c:pt idx="11">
                  <c:v>-7.416666666666667</c:v>
                </c:pt>
                <c:pt idx="12">
                  <c:v>-9.0166666666666675</c:v>
                </c:pt>
                <c:pt idx="13">
                  <c:v>-10.700000000000001</c:v>
                </c:pt>
                <c:pt idx="14">
                  <c:v>-12.85</c:v>
                </c:pt>
                <c:pt idx="15">
                  <c:v>-12.25</c:v>
                </c:pt>
                <c:pt idx="16">
                  <c:v>-11.866666666666667</c:v>
                </c:pt>
                <c:pt idx="17">
                  <c:v>-15.216666666666669</c:v>
                </c:pt>
                <c:pt idx="18">
                  <c:v>-13.950000000000003</c:v>
                </c:pt>
                <c:pt idx="19">
                  <c:v>-14.066666666666668</c:v>
                </c:pt>
                <c:pt idx="20">
                  <c:v>-21.666666666666668</c:v>
                </c:pt>
                <c:pt idx="21">
                  <c:v>-18.649999999999999</c:v>
                </c:pt>
                <c:pt idx="22">
                  <c:v>-19.333333333333332</c:v>
                </c:pt>
                <c:pt idx="23">
                  <c:v>-19.933333333333334</c:v>
                </c:pt>
                <c:pt idx="24">
                  <c:v>-21.616666666666664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28-4B03-A438-82E7C3E0651B}"/>
            </c:ext>
          </c:extLst>
        </c:ser>
        <c:ser>
          <c:idx val="6"/>
          <c:order val="3"/>
          <c:tx>
            <c:v>week 4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results'!$P$93:$P$117</c:f>
              <c:numCache>
                <c:formatCode>General</c:formatCode>
                <c:ptCount val="25"/>
                <c:pt idx="0">
                  <c:v>-14.166666666666666</c:v>
                </c:pt>
                <c:pt idx="1">
                  <c:v>-15.700000000000001</c:v>
                </c:pt>
                <c:pt idx="2">
                  <c:v>-14.266666666666667</c:v>
                </c:pt>
                <c:pt idx="3">
                  <c:v>-15.833333333333334</c:v>
                </c:pt>
                <c:pt idx="4">
                  <c:v>-8.6333333333333346</c:v>
                </c:pt>
                <c:pt idx="5">
                  <c:v>-10.033333333333333</c:v>
                </c:pt>
                <c:pt idx="6">
                  <c:v>-9.5</c:v>
                </c:pt>
                <c:pt idx="7">
                  <c:v>-14.433333333333332</c:v>
                </c:pt>
                <c:pt idx="8">
                  <c:v>-17.833333333333332</c:v>
                </c:pt>
                <c:pt idx="9">
                  <c:v>-18.633333333333333</c:v>
                </c:pt>
                <c:pt idx="10">
                  <c:v>-13.933333333333332</c:v>
                </c:pt>
                <c:pt idx="11">
                  <c:v>-0.86666666666666592</c:v>
                </c:pt>
                <c:pt idx="12">
                  <c:v>-1.2666666666666668</c:v>
                </c:pt>
                <c:pt idx="13">
                  <c:v>-13.399999999999999</c:v>
                </c:pt>
                <c:pt idx="14">
                  <c:v>-11.166666666666664</c:v>
                </c:pt>
                <c:pt idx="15">
                  <c:v>-7.5333333333333341</c:v>
                </c:pt>
                <c:pt idx="16">
                  <c:v>-8.533333333333335</c:v>
                </c:pt>
                <c:pt idx="17">
                  <c:v>-9.5</c:v>
                </c:pt>
                <c:pt idx="18">
                  <c:v>-4.1999999999999993</c:v>
                </c:pt>
                <c:pt idx="19">
                  <c:v>-10.466666666666669</c:v>
                </c:pt>
                <c:pt idx="20">
                  <c:v>-6.5999999999999988</c:v>
                </c:pt>
                <c:pt idx="21">
                  <c:v>-3.2000000000000006</c:v>
                </c:pt>
                <c:pt idx="22">
                  <c:v>-13.066666666666668</c:v>
                </c:pt>
                <c:pt idx="23">
                  <c:v>-10.766666666666666</c:v>
                </c:pt>
                <c:pt idx="24">
                  <c:v>-15.566666666666665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28-4B03-A438-82E7C3E0651B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'[1]organized results'!$V$6:$V$30</c:f>
              <c:numCache>
                <c:formatCode>General</c:formatCode>
                <c:ptCount val="25"/>
                <c:pt idx="0">
                  <c:v>-13.908333333333333</c:v>
                </c:pt>
                <c:pt idx="1">
                  <c:v>-11.009307359307359</c:v>
                </c:pt>
                <c:pt idx="2">
                  <c:v>-14.023593073593073</c:v>
                </c:pt>
                <c:pt idx="3">
                  <c:v>-15.859523809523811</c:v>
                </c:pt>
                <c:pt idx="4">
                  <c:v>-16.348593073593072</c:v>
                </c:pt>
                <c:pt idx="5">
                  <c:v>-15.396536796536795</c:v>
                </c:pt>
                <c:pt idx="6">
                  <c:v>-18.213419913419916</c:v>
                </c:pt>
                <c:pt idx="7">
                  <c:v>-18.298051948051945</c:v>
                </c:pt>
                <c:pt idx="8">
                  <c:v>-18.14112554112554</c:v>
                </c:pt>
                <c:pt idx="9">
                  <c:v>-19.690367965367965</c:v>
                </c:pt>
                <c:pt idx="10">
                  <c:v>-18.397186147186147</c:v>
                </c:pt>
                <c:pt idx="11">
                  <c:v>-18.072186147186148</c:v>
                </c:pt>
                <c:pt idx="12">
                  <c:v>-18.784632034632033</c:v>
                </c:pt>
                <c:pt idx="13">
                  <c:v>-21.610064935064937</c:v>
                </c:pt>
                <c:pt idx="14">
                  <c:v>-20.922510822510823</c:v>
                </c:pt>
                <c:pt idx="15">
                  <c:v>-21.318939393939392</c:v>
                </c:pt>
                <c:pt idx="16">
                  <c:v>-21.308658008658007</c:v>
                </c:pt>
                <c:pt idx="17">
                  <c:v>-21.74285714285714</c:v>
                </c:pt>
                <c:pt idx="18">
                  <c:v>-22.175649350649348</c:v>
                </c:pt>
                <c:pt idx="19">
                  <c:v>-23.669588744588744</c:v>
                </c:pt>
                <c:pt idx="20">
                  <c:v>-23.69199134199134</c:v>
                </c:pt>
                <c:pt idx="21">
                  <c:v>-24.367316017316018</c:v>
                </c:pt>
                <c:pt idx="22">
                  <c:v>-24.369264069264069</c:v>
                </c:pt>
                <c:pt idx="23">
                  <c:v>-25.15703463203463</c:v>
                </c:pt>
                <c:pt idx="24">
                  <c:v>-25.593398268398271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B28-4B03-A438-82E7C3E06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21920"/>
        <c:axId val="156724224"/>
      </c:lineChart>
      <c:catAx>
        <c:axId val="1567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24224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219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Low-Dose</a:t>
            </a:r>
            <a:r>
              <a:rPr lang="en-US" baseline="0"/>
              <a:t> Group Average DPOAE Levels</a:t>
            </a:r>
            <a:endParaRPr lang="en-US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results'!$AH$6:$AH$30</c:f>
              <c:numCache>
                <c:formatCode>General</c:formatCode>
                <c:ptCount val="25"/>
                <c:pt idx="0">
                  <c:v>1.52</c:v>
                </c:pt>
                <c:pt idx="1">
                  <c:v>3.9400000000000004</c:v>
                </c:pt>
                <c:pt idx="2">
                  <c:v>13.419999999999998</c:v>
                </c:pt>
                <c:pt idx="3">
                  <c:v>21.360000000000003</c:v>
                </c:pt>
                <c:pt idx="4">
                  <c:v>14.760000000000002</c:v>
                </c:pt>
                <c:pt idx="5">
                  <c:v>14.960000000000003</c:v>
                </c:pt>
                <c:pt idx="6">
                  <c:v>10.86</c:v>
                </c:pt>
                <c:pt idx="7">
                  <c:v>13.2</c:v>
                </c:pt>
                <c:pt idx="8">
                  <c:v>11.959999999999999</c:v>
                </c:pt>
                <c:pt idx="9">
                  <c:v>26.140000000000004</c:v>
                </c:pt>
                <c:pt idx="10">
                  <c:v>26.175000000000001</c:v>
                </c:pt>
                <c:pt idx="11">
                  <c:v>26.52</c:v>
                </c:pt>
                <c:pt idx="12">
                  <c:v>21.64</c:v>
                </c:pt>
                <c:pt idx="13">
                  <c:v>28.02</c:v>
                </c:pt>
                <c:pt idx="14">
                  <c:v>34.5</c:v>
                </c:pt>
                <c:pt idx="15">
                  <c:v>31.6</c:v>
                </c:pt>
                <c:pt idx="16">
                  <c:v>30.82</c:v>
                </c:pt>
                <c:pt idx="17">
                  <c:v>29</c:v>
                </c:pt>
                <c:pt idx="18">
                  <c:v>25.8</c:v>
                </c:pt>
                <c:pt idx="19">
                  <c:v>23.880000000000003</c:v>
                </c:pt>
                <c:pt idx="20">
                  <c:v>22.880000000000003</c:v>
                </c:pt>
                <c:pt idx="21">
                  <c:v>17.46</c:v>
                </c:pt>
                <c:pt idx="22">
                  <c:v>13.3</c:v>
                </c:pt>
                <c:pt idx="23">
                  <c:v>7.0600000000000005</c:v>
                </c:pt>
                <c:pt idx="24">
                  <c:v>21.160000000000004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98-44B6-AEF1-9536938CB033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results'!$AH$35:$AH$59</c:f>
              <c:numCache>
                <c:formatCode>General</c:formatCode>
                <c:ptCount val="25"/>
                <c:pt idx="0">
                  <c:v>-1.38</c:v>
                </c:pt>
                <c:pt idx="1">
                  <c:v>-1.3</c:v>
                </c:pt>
                <c:pt idx="2">
                  <c:v>6.9800000000000013</c:v>
                </c:pt>
                <c:pt idx="3">
                  <c:v>10.36</c:v>
                </c:pt>
                <c:pt idx="4">
                  <c:v>9.2800000000000011</c:v>
                </c:pt>
                <c:pt idx="5">
                  <c:v>8.620000000000001</c:v>
                </c:pt>
                <c:pt idx="6">
                  <c:v>5.7</c:v>
                </c:pt>
                <c:pt idx="7">
                  <c:v>8.379999999999999</c:v>
                </c:pt>
                <c:pt idx="8">
                  <c:v>12.36</c:v>
                </c:pt>
                <c:pt idx="9">
                  <c:v>15.419999999999998</c:v>
                </c:pt>
                <c:pt idx="10">
                  <c:v>21.9</c:v>
                </c:pt>
                <c:pt idx="11">
                  <c:v>20.68</c:v>
                </c:pt>
                <c:pt idx="12">
                  <c:v>22.66</c:v>
                </c:pt>
                <c:pt idx="13">
                  <c:v>20.16</c:v>
                </c:pt>
                <c:pt idx="14">
                  <c:v>24.22</c:v>
                </c:pt>
                <c:pt idx="15">
                  <c:v>24.22</c:v>
                </c:pt>
                <c:pt idx="16">
                  <c:v>23.06</c:v>
                </c:pt>
                <c:pt idx="17">
                  <c:v>25.26</c:v>
                </c:pt>
                <c:pt idx="18">
                  <c:v>17</c:v>
                </c:pt>
                <c:pt idx="19">
                  <c:v>21.839999999999996</c:v>
                </c:pt>
                <c:pt idx="20">
                  <c:v>14.88</c:v>
                </c:pt>
                <c:pt idx="21">
                  <c:v>15.139999999999997</c:v>
                </c:pt>
                <c:pt idx="22">
                  <c:v>6.3800000000000008</c:v>
                </c:pt>
                <c:pt idx="23">
                  <c:v>2.6799999999999988</c:v>
                </c:pt>
                <c:pt idx="24">
                  <c:v>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98-44B6-AEF1-9536938CB033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results'!$AH$65:$AH$89</c:f>
              <c:numCache>
                <c:formatCode>General</c:formatCode>
                <c:ptCount val="25"/>
                <c:pt idx="0">
                  <c:v>-5.6599999999999993</c:v>
                </c:pt>
                <c:pt idx="1">
                  <c:v>-8.0400000000000009</c:v>
                </c:pt>
                <c:pt idx="2">
                  <c:v>-8.6</c:v>
                </c:pt>
                <c:pt idx="3">
                  <c:v>-1.08</c:v>
                </c:pt>
                <c:pt idx="4">
                  <c:v>-3.5399999999999991</c:v>
                </c:pt>
                <c:pt idx="5">
                  <c:v>-5.3</c:v>
                </c:pt>
                <c:pt idx="6">
                  <c:v>-4.26</c:v>
                </c:pt>
                <c:pt idx="7">
                  <c:v>-5.68</c:v>
                </c:pt>
                <c:pt idx="8">
                  <c:v>-4.4799999999999995</c:v>
                </c:pt>
                <c:pt idx="9">
                  <c:v>-1.7</c:v>
                </c:pt>
                <c:pt idx="10">
                  <c:v>0</c:v>
                </c:pt>
                <c:pt idx="11">
                  <c:v>1.4999999999999996</c:v>
                </c:pt>
                <c:pt idx="12">
                  <c:v>2.8200000000000012</c:v>
                </c:pt>
                <c:pt idx="13">
                  <c:v>0.3</c:v>
                </c:pt>
                <c:pt idx="14">
                  <c:v>-0.46000000000000013</c:v>
                </c:pt>
                <c:pt idx="15">
                  <c:v>2.3199999999999994</c:v>
                </c:pt>
                <c:pt idx="16">
                  <c:v>2.0800000000000005</c:v>
                </c:pt>
                <c:pt idx="17">
                  <c:v>-1.6199999999999999</c:v>
                </c:pt>
                <c:pt idx="18">
                  <c:v>-3.0400000000000005</c:v>
                </c:pt>
                <c:pt idx="19">
                  <c:v>-3.06</c:v>
                </c:pt>
                <c:pt idx="20">
                  <c:v>-1.9</c:v>
                </c:pt>
                <c:pt idx="21">
                  <c:v>-5.660000000000001</c:v>
                </c:pt>
                <c:pt idx="22">
                  <c:v>-4.9400000000000004</c:v>
                </c:pt>
                <c:pt idx="23">
                  <c:v>-6.12</c:v>
                </c:pt>
                <c:pt idx="24">
                  <c:v>-0.50000000000000022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98-44B6-AEF1-9536938CB033}"/>
            </c:ext>
          </c:extLst>
        </c:ser>
        <c:ser>
          <c:idx val="6"/>
          <c:order val="3"/>
          <c:tx>
            <c:v>week 3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results'!$AH$94:$AH$118</c:f>
              <c:numCache>
                <c:formatCode>General</c:formatCode>
                <c:ptCount val="25"/>
                <c:pt idx="0">
                  <c:v>-12.966666666666667</c:v>
                </c:pt>
                <c:pt idx="1">
                  <c:v>-8.6</c:v>
                </c:pt>
                <c:pt idx="2">
                  <c:v>-7.0333333333333341</c:v>
                </c:pt>
                <c:pt idx="3">
                  <c:v>1.25</c:v>
                </c:pt>
                <c:pt idx="4">
                  <c:v>-4.5999999999999996</c:v>
                </c:pt>
                <c:pt idx="5">
                  <c:v>-5.2666666666666666</c:v>
                </c:pt>
                <c:pt idx="6">
                  <c:v>-10.033333333333333</c:v>
                </c:pt>
                <c:pt idx="7">
                  <c:v>-12.1</c:v>
                </c:pt>
                <c:pt idx="8">
                  <c:v>-8.2333333333333325</c:v>
                </c:pt>
                <c:pt idx="9">
                  <c:v>-6.6000000000000005</c:v>
                </c:pt>
                <c:pt idx="10">
                  <c:v>-1.7000000000000004</c:v>
                </c:pt>
                <c:pt idx="11">
                  <c:v>-2.2666666666666662</c:v>
                </c:pt>
                <c:pt idx="12">
                  <c:v>0.46666666666666662</c:v>
                </c:pt>
                <c:pt idx="13">
                  <c:v>-0.29999999999999954</c:v>
                </c:pt>
                <c:pt idx="14">
                  <c:v>-0.16666666666666727</c:v>
                </c:pt>
                <c:pt idx="15">
                  <c:v>5.6000000000000005</c:v>
                </c:pt>
                <c:pt idx="16">
                  <c:v>6.3</c:v>
                </c:pt>
                <c:pt idx="17">
                  <c:v>6.166666666666667</c:v>
                </c:pt>
                <c:pt idx="18">
                  <c:v>7.1999999999999993</c:v>
                </c:pt>
                <c:pt idx="19">
                  <c:v>4.3</c:v>
                </c:pt>
                <c:pt idx="20">
                  <c:v>0.39999999999999974</c:v>
                </c:pt>
                <c:pt idx="21">
                  <c:v>-5</c:v>
                </c:pt>
                <c:pt idx="22">
                  <c:v>-7.3</c:v>
                </c:pt>
                <c:pt idx="23">
                  <c:v>-11.833333333333334</c:v>
                </c:pt>
                <c:pt idx="24">
                  <c:v>-3.9666666666666663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98-44B6-AEF1-9536938CB033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'[1]organized results'!$AN$6:$AN$30</c:f>
              <c:numCache>
                <c:formatCode>General</c:formatCode>
                <c:ptCount val="25"/>
                <c:pt idx="0">
                  <c:v>-14</c:v>
                </c:pt>
                <c:pt idx="1">
                  <c:v>-14.91</c:v>
                </c:pt>
                <c:pt idx="2">
                  <c:v>-15.850000000000001</c:v>
                </c:pt>
                <c:pt idx="3">
                  <c:v>-17.225000000000001</c:v>
                </c:pt>
                <c:pt idx="4">
                  <c:v>-18.170000000000002</c:v>
                </c:pt>
                <c:pt idx="5">
                  <c:v>-17.91</c:v>
                </c:pt>
                <c:pt idx="6">
                  <c:v>-19.355</c:v>
                </c:pt>
                <c:pt idx="7">
                  <c:v>-19.61</c:v>
                </c:pt>
                <c:pt idx="8">
                  <c:v>-20.295000000000002</c:v>
                </c:pt>
                <c:pt idx="9">
                  <c:v>-21.094999999999999</c:v>
                </c:pt>
                <c:pt idx="10">
                  <c:v>-20.293750000000003</c:v>
                </c:pt>
                <c:pt idx="11">
                  <c:v>-19.650000000000002</c:v>
                </c:pt>
                <c:pt idx="12">
                  <c:v>-19.515000000000001</c:v>
                </c:pt>
                <c:pt idx="13">
                  <c:v>-21.085000000000001</c:v>
                </c:pt>
                <c:pt idx="14">
                  <c:v>-21.69</c:v>
                </c:pt>
                <c:pt idx="15">
                  <c:v>-21.370000000000005</c:v>
                </c:pt>
                <c:pt idx="16">
                  <c:v>-20.240000000000002</c:v>
                </c:pt>
                <c:pt idx="17">
                  <c:v>-22.245000000000005</c:v>
                </c:pt>
                <c:pt idx="18">
                  <c:v>-23.060000000000002</c:v>
                </c:pt>
                <c:pt idx="19">
                  <c:v>-24</c:v>
                </c:pt>
                <c:pt idx="20">
                  <c:v>-22.73</c:v>
                </c:pt>
                <c:pt idx="21">
                  <c:v>-23.509999999999998</c:v>
                </c:pt>
                <c:pt idx="22">
                  <c:v>-23.27</c:v>
                </c:pt>
                <c:pt idx="23">
                  <c:v>-22.61</c:v>
                </c:pt>
                <c:pt idx="24">
                  <c:v>-21.26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98-44B6-AEF1-9536938C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64416"/>
        <c:axId val="156775168"/>
      </c:lineChart>
      <c:catAx>
        <c:axId val="1567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75168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77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644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Control </a:t>
            </a:r>
            <a:r>
              <a:rPr lang="en-US" baseline="0"/>
              <a:t>Group Average DPOAE Levels</a:t>
            </a:r>
            <a:endParaRPr lang="en-US"/>
          </a:p>
        </c:rich>
      </c:tx>
      <c:layout>
        <c:manualLayout>
          <c:xMode val="edge"/>
          <c:yMode val="edge"/>
          <c:x val="0.30083981182225444"/>
          <c:y val="2.247191011235956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results'!$AY$6:$AY$30</c:f>
              <c:numCache>
                <c:formatCode>General</c:formatCode>
                <c:ptCount val="25"/>
                <c:pt idx="0">
                  <c:v>6.7750000000000004</c:v>
                </c:pt>
                <c:pt idx="1">
                  <c:v>6.7749999999999995</c:v>
                </c:pt>
                <c:pt idx="2">
                  <c:v>21.25</c:v>
                </c:pt>
                <c:pt idx="3">
                  <c:v>27.275000000000002</c:v>
                </c:pt>
                <c:pt idx="4">
                  <c:v>21.524999999999999</c:v>
                </c:pt>
                <c:pt idx="5">
                  <c:v>16.399999999999999</c:v>
                </c:pt>
                <c:pt idx="6">
                  <c:v>16.174999999999997</c:v>
                </c:pt>
                <c:pt idx="7">
                  <c:v>21.4</c:v>
                </c:pt>
                <c:pt idx="8">
                  <c:v>23.725000000000001</c:v>
                </c:pt>
                <c:pt idx="9">
                  <c:v>28.774999999999999</c:v>
                </c:pt>
                <c:pt idx="10">
                  <c:v>29.75</c:v>
                </c:pt>
                <c:pt idx="11">
                  <c:v>30.975000000000001</c:v>
                </c:pt>
                <c:pt idx="12">
                  <c:v>32.524999999999999</c:v>
                </c:pt>
                <c:pt idx="13">
                  <c:v>25.799999999999997</c:v>
                </c:pt>
                <c:pt idx="14">
                  <c:v>30.35</c:v>
                </c:pt>
                <c:pt idx="15">
                  <c:v>33.25</c:v>
                </c:pt>
                <c:pt idx="16">
                  <c:v>28.074999999999999</c:v>
                </c:pt>
                <c:pt idx="17">
                  <c:v>28.3</c:v>
                </c:pt>
                <c:pt idx="18">
                  <c:v>21.5</c:v>
                </c:pt>
                <c:pt idx="19">
                  <c:v>27.75</c:v>
                </c:pt>
                <c:pt idx="20">
                  <c:v>20.549999999999997</c:v>
                </c:pt>
                <c:pt idx="21">
                  <c:v>18.25</c:v>
                </c:pt>
                <c:pt idx="22">
                  <c:v>17.850000000000001</c:v>
                </c:pt>
                <c:pt idx="23">
                  <c:v>5.15</c:v>
                </c:pt>
                <c:pt idx="24">
                  <c:v>9.7249999999999996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AB-4CB2-A73B-F7A2DA20663A}"/>
            </c:ext>
          </c:extLst>
        </c:ser>
        <c:ser>
          <c:idx val="2"/>
          <c:order val="1"/>
          <c:tx>
            <c:v>week 1 post inoculation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results'!$AY$35:$AY$59</c:f>
              <c:numCache>
                <c:formatCode>General</c:formatCode>
                <c:ptCount val="25"/>
                <c:pt idx="0">
                  <c:v>3.8750000000000009</c:v>
                </c:pt>
                <c:pt idx="1">
                  <c:v>4.7</c:v>
                </c:pt>
                <c:pt idx="2">
                  <c:v>17.774999999999999</c:v>
                </c:pt>
                <c:pt idx="3">
                  <c:v>26.549999999999997</c:v>
                </c:pt>
                <c:pt idx="4">
                  <c:v>20.725000000000001</c:v>
                </c:pt>
                <c:pt idx="5">
                  <c:v>17.599999999999998</c:v>
                </c:pt>
                <c:pt idx="6">
                  <c:v>19.675000000000001</c:v>
                </c:pt>
                <c:pt idx="7">
                  <c:v>20.024999999999999</c:v>
                </c:pt>
                <c:pt idx="8">
                  <c:v>23.725000000000001</c:v>
                </c:pt>
                <c:pt idx="9">
                  <c:v>29.074999999999999</c:v>
                </c:pt>
                <c:pt idx="10">
                  <c:v>30.4</c:v>
                </c:pt>
                <c:pt idx="11">
                  <c:v>26.425000000000001</c:v>
                </c:pt>
                <c:pt idx="12">
                  <c:v>29.35</c:v>
                </c:pt>
                <c:pt idx="13">
                  <c:v>28.325000000000003</c:v>
                </c:pt>
                <c:pt idx="14">
                  <c:v>31.024999999999999</c:v>
                </c:pt>
                <c:pt idx="15">
                  <c:v>31.674999999999997</c:v>
                </c:pt>
                <c:pt idx="16">
                  <c:v>28.6</c:v>
                </c:pt>
                <c:pt idx="17">
                  <c:v>30.575000000000003</c:v>
                </c:pt>
                <c:pt idx="18">
                  <c:v>27.75</c:v>
                </c:pt>
                <c:pt idx="19">
                  <c:v>21.175000000000001</c:v>
                </c:pt>
                <c:pt idx="20">
                  <c:v>26.200000000000003</c:v>
                </c:pt>
                <c:pt idx="21">
                  <c:v>20.024999999999999</c:v>
                </c:pt>
                <c:pt idx="22">
                  <c:v>16.774999999999999</c:v>
                </c:pt>
                <c:pt idx="23">
                  <c:v>14.350000000000001</c:v>
                </c:pt>
                <c:pt idx="24">
                  <c:v>30.15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AB-4CB2-A73B-F7A2DA20663A}"/>
            </c:ext>
          </c:extLst>
        </c:ser>
        <c:ser>
          <c:idx val="4"/>
          <c:order val="2"/>
          <c:tx>
            <c:v>week 2 post inoculation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results'!$AY$65:$AY$89</c:f>
              <c:numCache>
                <c:formatCode>General</c:formatCode>
                <c:ptCount val="25"/>
                <c:pt idx="0">
                  <c:v>11.875</c:v>
                </c:pt>
                <c:pt idx="1">
                  <c:v>12.100000000000001</c:v>
                </c:pt>
                <c:pt idx="2">
                  <c:v>9.1</c:v>
                </c:pt>
                <c:pt idx="3">
                  <c:v>23.824999999999999</c:v>
                </c:pt>
                <c:pt idx="4">
                  <c:v>20.325000000000003</c:v>
                </c:pt>
                <c:pt idx="5">
                  <c:v>13.450000000000001</c:v>
                </c:pt>
                <c:pt idx="6">
                  <c:v>18.05</c:v>
                </c:pt>
                <c:pt idx="7">
                  <c:v>16.875</c:v>
                </c:pt>
                <c:pt idx="8">
                  <c:v>15.2</c:v>
                </c:pt>
                <c:pt idx="9">
                  <c:v>22.225000000000001</c:v>
                </c:pt>
                <c:pt idx="10">
                  <c:v>29.85</c:v>
                </c:pt>
                <c:pt idx="11">
                  <c:v>26.375</c:v>
                </c:pt>
                <c:pt idx="12">
                  <c:v>30.725000000000001</c:v>
                </c:pt>
                <c:pt idx="13">
                  <c:v>21.8</c:v>
                </c:pt>
                <c:pt idx="14">
                  <c:v>23.475000000000001</c:v>
                </c:pt>
                <c:pt idx="15">
                  <c:v>29.85</c:v>
                </c:pt>
                <c:pt idx="16">
                  <c:v>28.975000000000001</c:v>
                </c:pt>
                <c:pt idx="17">
                  <c:v>23.8</c:v>
                </c:pt>
                <c:pt idx="18">
                  <c:v>24.024999999999999</c:v>
                </c:pt>
                <c:pt idx="19">
                  <c:v>26.15</c:v>
                </c:pt>
                <c:pt idx="20">
                  <c:v>25.349999999999998</c:v>
                </c:pt>
                <c:pt idx="21">
                  <c:v>25.274999999999999</c:v>
                </c:pt>
                <c:pt idx="22">
                  <c:v>20.875</c:v>
                </c:pt>
                <c:pt idx="23">
                  <c:v>12.8</c:v>
                </c:pt>
                <c:pt idx="24">
                  <c:v>6.875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AB-4CB2-A73B-F7A2DA20663A}"/>
            </c:ext>
          </c:extLst>
        </c:ser>
        <c:ser>
          <c:idx val="6"/>
          <c:order val="3"/>
          <c:tx>
            <c:v>week 4 post inoculation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numRef>
              <c:f>'[1]raw data'!$A$424:$A$448</c:f>
              <c:numCache>
                <c:formatCode>General</c:formatCode>
                <c:ptCount val="25"/>
                <c:pt idx="0">
                  <c:v>4992.2</c:v>
                </c:pt>
                <c:pt idx="1">
                  <c:v>5460.9</c:v>
                </c:pt>
                <c:pt idx="2">
                  <c:v>5953.1</c:v>
                </c:pt>
                <c:pt idx="3">
                  <c:v>6492.2</c:v>
                </c:pt>
                <c:pt idx="4">
                  <c:v>7078.1</c:v>
                </c:pt>
                <c:pt idx="5">
                  <c:v>7710.9</c:v>
                </c:pt>
                <c:pt idx="6">
                  <c:v>8414.1</c:v>
                </c:pt>
                <c:pt idx="7">
                  <c:v>9164.1</c:v>
                </c:pt>
                <c:pt idx="8">
                  <c:v>10007.799999999999</c:v>
                </c:pt>
                <c:pt idx="9">
                  <c:v>10898.4</c:v>
                </c:pt>
                <c:pt idx="10">
                  <c:v>11882.8</c:v>
                </c:pt>
                <c:pt idx="11">
                  <c:v>12960.9</c:v>
                </c:pt>
                <c:pt idx="12">
                  <c:v>14132.8</c:v>
                </c:pt>
                <c:pt idx="13">
                  <c:v>15421.9</c:v>
                </c:pt>
                <c:pt idx="14">
                  <c:v>16828.099999999999</c:v>
                </c:pt>
                <c:pt idx="15">
                  <c:v>18351.599999999999</c:v>
                </c:pt>
                <c:pt idx="16">
                  <c:v>19992.2</c:v>
                </c:pt>
                <c:pt idx="17">
                  <c:v>21820.3</c:v>
                </c:pt>
                <c:pt idx="18">
                  <c:v>23789.1</c:v>
                </c:pt>
                <c:pt idx="19">
                  <c:v>25945.3</c:v>
                </c:pt>
                <c:pt idx="20">
                  <c:v>28289.1</c:v>
                </c:pt>
                <c:pt idx="21">
                  <c:v>30843.8</c:v>
                </c:pt>
                <c:pt idx="22">
                  <c:v>33632.800000000003</c:v>
                </c:pt>
                <c:pt idx="23">
                  <c:v>36679.699999999997</c:v>
                </c:pt>
                <c:pt idx="24">
                  <c:v>40007.800000000003</c:v>
                </c:pt>
              </c:numCache>
            </c:numRef>
          </c:cat>
          <c:val>
            <c:numRef>
              <c:f>'[1]organized results'!$AY$94:$AY$118</c:f>
              <c:numCache>
                <c:formatCode>General</c:formatCode>
                <c:ptCount val="25"/>
                <c:pt idx="0">
                  <c:v>3.9499999999999997</c:v>
                </c:pt>
                <c:pt idx="1">
                  <c:v>5.3249999999999993</c:v>
                </c:pt>
                <c:pt idx="2">
                  <c:v>9.9250000000000007</c:v>
                </c:pt>
                <c:pt idx="3">
                  <c:v>19.174999999999997</c:v>
                </c:pt>
                <c:pt idx="4">
                  <c:v>15.824999999999999</c:v>
                </c:pt>
                <c:pt idx="5">
                  <c:v>13.875</c:v>
                </c:pt>
                <c:pt idx="6">
                  <c:v>10.600000000000001</c:v>
                </c:pt>
                <c:pt idx="7">
                  <c:v>10.5</c:v>
                </c:pt>
                <c:pt idx="8">
                  <c:v>14.325000000000001</c:v>
                </c:pt>
                <c:pt idx="9">
                  <c:v>20.450000000000003</c:v>
                </c:pt>
                <c:pt idx="10">
                  <c:v>22.225000000000001</c:v>
                </c:pt>
                <c:pt idx="11">
                  <c:v>25.799999999999997</c:v>
                </c:pt>
                <c:pt idx="12">
                  <c:v>20.25</c:v>
                </c:pt>
                <c:pt idx="13">
                  <c:v>22.55</c:v>
                </c:pt>
                <c:pt idx="14">
                  <c:v>26.5</c:v>
                </c:pt>
                <c:pt idx="15">
                  <c:v>33.1</c:v>
                </c:pt>
                <c:pt idx="16">
                  <c:v>29.974999999999998</c:v>
                </c:pt>
                <c:pt idx="17">
                  <c:v>27.825000000000003</c:v>
                </c:pt>
                <c:pt idx="18">
                  <c:v>24.85</c:v>
                </c:pt>
                <c:pt idx="19">
                  <c:v>20.55</c:v>
                </c:pt>
                <c:pt idx="20">
                  <c:v>22.35</c:v>
                </c:pt>
                <c:pt idx="21">
                  <c:v>11.649999999999999</c:v>
                </c:pt>
                <c:pt idx="22">
                  <c:v>23.925000000000001</c:v>
                </c:pt>
                <c:pt idx="23">
                  <c:v>8.7250000000000014</c:v>
                </c:pt>
                <c:pt idx="24">
                  <c:v>7.4749999999999996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AB-4CB2-A73B-F7A2DA20663A}"/>
            </c:ext>
          </c:extLst>
        </c:ser>
        <c:ser>
          <c:idx val="7"/>
          <c:order val="4"/>
          <c:tx>
            <c:v>Average Noise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'[1]organized results'!$BE$6:$BE$30</c:f>
              <c:numCache>
                <c:formatCode>General</c:formatCode>
                <c:ptCount val="25"/>
                <c:pt idx="0">
                  <c:v>-12.5375</c:v>
                </c:pt>
                <c:pt idx="1">
                  <c:v>-15.4625</c:v>
                </c:pt>
                <c:pt idx="2">
                  <c:v>-15.506250000000001</c:v>
                </c:pt>
                <c:pt idx="3">
                  <c:v>-15.631250000000001</c:v>
                </c:pt>
                <c:pt idx="4">
                  <c:v>-19.087499999999999</c:v>
                </c:pt>
                <c:pt idx="5">
                  <c:v>-15.775</c:v>
                </c:pt>
                <c:pt idx="6">
                  <c:v>-17.34375</c:v>
                </c:pt>
                <c:pt idx="7">
                  <c:v>-18.774999999999999</c:v>
                </c:pt>
                <c:pt idx="8">
                  <c:v>-16.568750000000001</c:v>
                </c:pt>
                <c:pt idx="9">
                  <c:v>-17.75</c:v>
                </c:pt>
                <c:pt idx="10">
                  <c:v>-17.537500000000001</c:v>
                </c:pt>
                <c:pt idx="11">
                  <c:v>-17.3</c:v>
                </c:pt>
                <c:pt idx="12">
                  <c:v>-19.743749999999999</c:v>
                </c:pt>
                <c:pt idx="13">
                  <c:v>-19.637499999999999</c:v>
                </c:pt>
                <c:pt idx="14">
                  <c:v>-18.4375</c:v>
                </c:pt>
                <c:pt idx="15">
                  <c:v>-20.393750000000001</c:v>
                </c:pt>
                <c:pt idx="16">
                  <c:v>-22</c:v>
                </c:pt>
                <c:pt idx="17">
                  <c:v>-20.443750000000001</c:v>
                </c:pt>
                <c:pt idx="18">
                  <c:v>-20.774999999999999</c:v>
                </c:pt>
                <c:pt idx="19">
                  <c:v>-21.425000000000001</c:v>
                </c:pt>
                <c:pt idx="20">
                  <c:v>-23.431249999999999</c:v>
                </c:pt>
                <c:pt idx="21">
                  <c:v>-25.031249999999996</c:v>
                </c:pt>
                <c:pt idx="22">
                  <c:v>-25.162499999999998</c:v>
                </c:pt>
                <c:pt idx="23">
                  <c:v>-25.53125</c:v>
                </c:pt>
                <c:pt idx="24">
                  <c:v>-25.543749999999996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AB-4CB2-A73B-F7A2DA20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19456"/>
        <c:axId val="156821760"/>
      </c:lineChart>
      <c:catAx>
        <c:axId val="1568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21760"/>
        <c:crossesAt val="-40"/>
        <c:auto val="1"/>
        <c:lblAlgn val="ctr"/>
        <c:lblOffset val="100"/>
        <c:tickLblSkip val="2"/>
        <c:tickMarkSkip val="1"/>
        <c:noMultiLvlLbl val="0"/>
      </c:catAx>
      <c:valAx>
        <c:axId val="15682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 (dB SPL)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19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118</xdr:row>
      <xdr:rowOff>152400</xdr:rowOff>
    </xdr:from>
    <xdr:to>
      <xdr:col>17</xdr:col>
      <xdr:colOff>581025</xdr:colOff>
      <xdr:row>139</xdr:row>
      <xdr:rowOff>142875</xdr:rowOff>
    </xdr:to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8E024F04-3E23-4CC2-AA1D-5C6C5AD2A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485775</xdr:colOff>
      <xdr:row>119</xdr:row>
      <xdr:rowOff>38100</xdr:rowOff>
    </xdr:from>
    <xdr:to>
      <xdr:col>36</xdr:col>
      <xdr:colOff>180975</xdr:colOff>
      <xdr:row>140</xdr:row>
      <xdr:rowOff>28575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58AF4676-217A-493B-B17C-22130C57E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419100</xdr:colOff>
      <xdr:row>118</xdr:row>
      <xdr:rowOff>9525</xdr:rowOff>
    </xdr:from>
    <xdr:to>
      <xdr:col>53</xdr:col>
      <xdr:colOff>114300</xdr:colOff>
      <xdr:row>139</xdr:row>
      <xdr:rowOff>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9541C258-5427-4EDC-9FAA-3C8F05C23B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34</xdr:row>
      <xdr:rowOff>66675</xdr:rowOff>
    </xdr:from>
    <xdr:to>
      <xdr:col>10</xdr:col>
      <xdr:colOff>247650</xdr:colOff>
      <xdr:row>48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C6542D3-6D6D-455E-89A8-19F0C698BA03}"/>
            </a:ext>
          </a:extLst>
        </xdr:cNvPr>
        <xdr:cNvSpPr txBox="1"/>
      </xdr:nvSpPr>
      <xdr:spPr>
        <a:xfrm>
          <a:off x="3876675" y="5734050"/>
          <a:ext cx="904875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3</xdr:col>
      <xdr:colOff>0</xdr:colOff>
      <xdr:row>63</xdr:row>
      <xdr:rowOff>9526</xdr:rowOff>
    </xdr:from>
    <xdr:to>
      <xdr:col>3</xdr:col>
      <xdr:colOff>390525</xdr:colOff>
      <xdr:row>84</xdr:row>
      <xdr:rowOff>114301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BB3024E-6FBA-4B75-A1DA-749E8E3E686B}"/>
            </a:ext>
          </a:extLst>
        </xdr:cNvPr>
        <xdr:cNvSpPr txBox="1"/>
      </xdr:nvSpPr>
      <xdr:spPr>
        <a:xfrm>
          <a:off x="1447800" y="10448926"/>
          <a:ext cx="390525" cy="350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27</xdr:col>
      <xdr:colOff>47624</xdr:colOff>
      <xdr:row>93</xdr:row>
      <xdr:rowOff>38100</xdr:rowOff>
    </xdr:from>
    <xdr:to>
      <xdr:col>27</xdr:col>
      <xdr:colOff>438149</xdr:colOff>
      <xdr:row>116</xdr:row>
      <xdr:rowOff>66675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44ADFCC-A4B9-47B1-BFA3-2EE85E29FC84}"/>
            </a:ext>
          </a:extLst>
        </xdr:cNvPr>
        <xdr:cNvSpPr txBox="1"/>
      </xdr:nvSpPr>
      <xdr:spPr>
        <a:xfrm>
          <a:off x="13630274" y="15325725"/>
          <a:ext cx="390525" cy="3752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  <xdr:twoCellAnchor>
    <xdr:from>
      <xdr:col>31</xdr:col>
      <xdr:colOff>161925</xdr:colOff>
      <xdr:row>92</xdr:row>
      <xdr:rowOff>0</xdr:rowOff>
    </xdr:from>
    <xdr:to>
      <xdr:col>31</xdr:col>
      <xdr:colOff>581025</xdr:colOff>
      <xdr:row>116</xdr:row>
      <xdr:rowOff>66675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60E8390-72C5-4D02-8BB6-3CC300650662}"/>
            </a:ext>
          </a:extLst>
        </xdr:cNvPr>
        <xdr:cNvSpPr txBox="1"/>
      </xdr:nvSpPr>
      <xdr:spPr>
        <a:xfrm>
          <a:off x="16182975" y="15125700"/>
          <a:ext cx="419100" cy="3952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r>
            <a:rPr lang="en-US" sz="1100"/>
            <a:t>Did</a:t>
          </a:r>
          <a:r>
            <a:rPr lang="en-US" sz="1100" baseline="0"/>
            <a:t> not use data because histology showed no OM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yan\Desktop\PLOS%20PATHOGENS%20responses\Otitis%20Media\data\DPOAE%20measures%20and%20grap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yan\Desktop\Submission%20papers\Otitis%20Media\data\DPOAE%20measures%20and%20graph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zed results"/>
      <sheetName val="raw data"/>
      <sheetName val="raw data2"/>
      <sheetName val="range for SD"/>
      <sheetName val="avg reductions"/>
    </sheetNames>
    <sheetDataSet>
      <sheetData sheetId="0">
        <row r="6">
          <cell r="P6">
            <v>9.2000000000000011</v>
          </cell>
          <cell r="V6">
            <v>-13.908333333333333</v>
          </cell>
          <cell r="AH6">
            <v>1.52</v>
          </cell>
          <cell r="AN6">
            <v>-14</v>
          </cell>
          <cell r="AY6">
            <v>6.7750000000000004</v>
          </cell>
          <cell r="BE6">
            <v>-12.5375</v>
          </cell>
        </row>
        <row r="7">
          <cell r="P7">
            <v>6.4272727272727259</v>
          </cell>
          <cell r="V7">
            <v>-11.009307359307359</v>
          </cell>
          <cell r="AH7">
            <v>3.9400000000000004</v>
          </cell>
          <cell r="AN7">
            <v>-14.91</v>
          </cell>
          <cell r="AY7">
            <v>6.7749999999999995</v>
          </cell>
          <cell r="BE7">
            <v>-15.4625</v>
          </cell>
        </row>
        <row r="8">
          <cell r="P8">
            <v>11.954545454545455</v>
          </cell>
          <cell r="V8">
            <v>-14.023593073593073</v>
          </cell>
          <cell r="AH8">
            <v>13.419999999999998</v>
          </cell>
          <cell r="AN8">
            <v>-15.850000000000001</v>
          </cell>
          <cell r="AY8">
            <v>21.25</v>
          </cell>
          <cell r="BE8">
            <v>-15.506250000000001</v>
          </cell>
        </row>
        <row r="9">
          <cell r="P9">
            <v>19.609090909090909</v>
          </cell>
          <cell r="V9">
            <v>-15.859523809523811</v>
          </cell>
          <cell r="AH9">
            <v>21.360000000000003</v>
          </cell>
          <cell r="AN9">
            <v>-17.225000000000001</v>
          </cell>
          <cell r="AY9">
            <v>27.275000000000002</v>
          </cell>
          <cell r="BE9">
            <v>-15.631250000000001</v>
          </cell>
        </row>
        <row r="10">
          <cell r="P10">
            <v>14.663636363636364</v>
          </cell>
          <cell r="V10">
            <v>-16.348593073593072</v>
          </cell>
          <cell r="AH10">
            <v>14.760000000000002</v>
          </cell>
          <cell r="AN10">
            <v>-18.170000000000002</v>
          </cell>
          <cell r="AY10">
            <v>21.524999999999999</v>
          </cell>
          <cell r="BE10">
            <v>-19.087499999999999</v>
          </cell>
        </row>
        <row r="11">
          <cell r="P11">
            <v>12.572727272727271</v>
          </cell>
          <cell r="V11">
            <v>-15.396536796536795</v>
          </cell>
          <cell r="AH11">
            <v>14.960000000000003</v>
          </cell>
          <cell r="AN11">
            <v>-17.91</v>
          </cell>
          <cell r="AY11">
            <v>16.399999999999999</v>
          </cell>
          <cell r="BE11">
            <v>-15.775</v>
          </cell>
        </row>
        <row r="12">
          <cell r="P12">
            <v>18.636363636363637</v>
          </cell>
          <cell r="V12">
            <v>-18.213419913419916</v>
          </cell>
          <cell r="AH12">
            <v>10.86</v>
          </cell>
          <cell r="AN12">
            <v>-19.355</v>
          </cell>
          <cell r="AY12">
            <v>16.174999999999997</v>
          </cell>
          <cell r="BE12">
            <v>-17.34375</v>
          </cell>
        </row>
        <row r="13">
          <cell r="P13">
            <v>19.327272727272728</v>
          </cell>
          <cell r="V13">
            <v>-18.298051948051945</v>
          </cell>
          <cell r="AH13">
            <v>13.2</v>
          </cell>
          <cell r="AN13">
            <v>-19.61</v>
          </cell>
          <cell r="AY13">
            <v>21.4</v>
          </cell>
          <cell r="BE13">
            <v>-18.774999999999999</v>
          </cell>
        </row>
        <row r="14">
          <cell r="P14">
            <v>22.5</v>
          </cell>
          <cell r="V14">
            <v>-18.14112554112554</v>
          </cell>
          <cell r="AH14">
            <v>11.959999999999999</v>
          </cell>
          <cell r="AN14">
            <v>-20.295000000000002</v>
          </cell>
          <cell r="AY14">
            <v>23.725000000000001</v>
          </cell>
          <cell r="BE14">
            <v>-16.568750000000001</v>
          </cell>
        </row>
        <row r="15">
          <cell r="P15">
            <v>25.363636363636363</v>
          </cell>
          <cell r="V15">
            <v>-19.690367965367965</v>
          </cell>
          <cell r="AH15">
            <v>26.140000000000004</v>
          </cell>
          <cell r="AN15">
            <v>-21.094999999999999</v>
          </cell>
          <cell r="AY15">
            <v>28.774999999999999</v>
          </cell>
          <cell r="BE15">
            <v>-17.75</v>
          </cell>
        </row>
        <row r="16">
          <cell r="P16">
            <v>27.927272727272726</v>
          </cell>
          <cell r="V16">
            <v>-18.397186147186147</v>
          </cell>
          <cell r="AH16">
            <v>26.175000000000001</v>
          </cell>
          <cell r="AN16">
            <v>-20.293750000000003</v>
          </cell>
          <cell r="AY16">
            <v>29.75</v>
          </cell>
          <cell r="BE16">
            <v>-17.537500000000001</v>
          </cell>
        </row>
        <row r="17">
          <cell r="P17">
            <v>29.118181818181821</v>
          </cell>
          <cell r="V17">
            <v>-18.072186147186148</v>
          </cell>
          <cell r="AH17">
            <v>26.52</v>
          </cell>
          <cell r="AN17">
            <v>-19.650000000000002</v>
          </cell>
          <cell r="AY17">
            <v>30.975000000000001</v>
          </cell>
          <cell r="BE17">
            <v>-17.3</v>
          </cell>
        </row>
        <row r="18">
          <cell r="P18">
            <v>27.381818181818186</v>
          </cell>
          <cell r="V18">
            <v>-18.784632034632033</v>
          </cell>
          <cell r="AH18">
            <v>21.64</v>
          </cell>
          <cell r="AN18">
            <v>-19.515000000000001</v>
          </cell>
          <cell r="AY18">
            <v>32.524999999999999</v>
          </cell>
          <cell r="BE18">
            <v>-19.743749999999999</v>
          </cell>
        </row>
        <row r="19">
          <cell r="P19">
            <v>31.045454545454547</v>
          </cell>
          <cell r="V19">
            <v>-21.610064935064937</v>
          </cell>
          <cell r="AH19">
            <v>28.02</v>
          </cell>
          <cell r="AN19">
            <v>-21.085000000000001</v>
          </cell>
          <cell r="AY19">
            <v>25.799999999999997</v>
          </cell>
          <cell r="BE19">
            <v>-19.637499999999999</v>
          </cell>
        </row>
        <row r="20">
          <cell r="P20">
            <v>27.781818181818178</v>
          </cell>
          <cell r="V20">
            <v>-20.922510822510823</v>
          </cell>
          <cell r="AH20">
            <v>34.5</v>
          </cell>
          <cell r="AN20">
            <v>-21.69</v>
          </cell>
          <cell r="AY20">
            <v>30.35</v>
          </cell>
          <cell r="BE20">
            <v>-18.4375</v>
          </cell>
        </row>
        <row r="21">
          <cell r="P21">
            <v>25.063636363636366</v>
          </cell>
          <cell r="V21">
            <v>-21.318939393939392</v>
          </cell>
          <cell r="AH21">
            <v>31.6</v>
          </cell>
          <cell r="AN21">
            <v>-21.370000000000005</v>
          </cell>
          <cell r="AY21">
            <v>33.25</v>
          </cell>
          <cell r="BE21">
            <v>-20.393750000000001</v>
          </cell>
        </row>
        <row r="22">
          <cell r="P22">
            <v>26.381818181818179</v>
          </cell>
          <cell r="V22">
            <v>-21.308658008658007</v>
          </cell>
          <cell r="AH22">
            <v>30.82</v>
          </cell>
          <cell r="AN22">
            <v>-20.240000000000002</v>
          </cell>
          <cell r="AY22">
            <v>28.074999999999999</v>
          </cell>
          <cell r="BE22">
            <v>-22</v>
          </cell>
        </row>
        <row r="23">
          <cell r="P23">
            <v>19.818181818181817</v>
          </cell>
          <cell r="V23">
            <v>-21.74285714285714</v>
          </cell>
          <cell r="AH23">
            <v>29</v>
          </cell>
          <cell r="AN23">
            <v>-22.245000000000005</v>
          </cell>
          <cell r="AY23">
            <v>28.3</v>
          </cell>
          <cell r="BE23">
            <v>-20.443750000000001</v>
          </cell>
        </row>
        <row r="24">
          <cell r="P24">
            <v>19.918181818181822</v>
          </cell>
          <cell r="V24">
            <v>-22.175649350649348</v>
          </cell>
          <cell r="AH24">
            <v>25.8</v>
          </cell>
          <cell r="AN24">
            <v>-23.060000000000002</v>
          </cell>
          <cell r="AY24">
            <v>21.5</v>
          </cell>
          <cell r="BE24">
            <v>-20.774999999999999</v>
          </cell>
        </row>
        <row r="25">
          <cell r="P25">
            <v>16.390909090909091</v>
          </cell>
          <cell r="V25">
            <v>-23.669588744588744</v>
          </cell>
          <cell r="AH25">
            <v>23.880000000000003</v>
          </cell>
          <cell r="AN25">
            <v>-24</v>
          </cell>
          <cell r="AY25">
            <v>27.75</v>
          </cell>
          <cell r="BE25">
            <v>-21.425000000000001</v>
          </cell>
        </row>
        <row r="26">
          <cell r="P26">
            <v>17.945454545454542</v>
          </cell>
          <cell r="V26">
            <v>-23.69199134199134</v>
          </cell>
          <cell r="AH26">
            <v>22.880000000000003</v>
          </cell>
          <cell r="AN26">
            <v>-22.73</v>
          </cell>
          <cell r="AY26">
            <v>20.549999999999997</v>
          </cell>
          <cell r="BE26">
            <v>-23.431249999999999</v>
          </cell>
        </row>
        <row r="27">
          <cell r="P27">
            <v>16.072727272727274</v>
          </cell>
          <cell r="V27">
            <v>-24.367316017316018</v>
          </cell>
          <cell r="AH27">
            <v>17.46</v>
          </cell>
          <cell r="AN27">
            <v>-23.509999999999998</v>
          </cell>
          <cell r="AY27">
            <v>18.25</v>
          </cell>
          <cell r="BE27">
            <v>-25.031249999999996</v>
          </cell>
        </row>
        <row r="28">
          <cell r="P28">
            <v>14.918181818181818</v>
          </cell>
          <cell r="V28">
            <v>-24.369264069264069</v>
          </cell>
          <cell r="AH28">
            <v>13.3</v>
          </cell>
          <cell r="AN28">
            <v>-23.27</v>
          </cell>
          <cell r="AY28">
            <v>17.850000000000001</v>
          </cell>
          <cell r="BE28">
            <v>-25.162499999999998</v>
          </cell>
        </row>
        <row r="29">
          <cell r="P29">
            <v>10.518181818181818</v>
          </cell>
          <cell r="V29">
            <v>-25.15703463203463</v>
          </cell>
          <cell r="AH29">
            <v>7.0600000000000005</v>
          </cell>
          <cell r="AN29">
            <v>-22.61</v>
          </cell>
          <cell r="AY29">
            <v>5.15</v>
          </cell>
          <cell r="BE29">
            <v>-25.53125</v>
          </cell>
        </row>
        <row r="30">
          <cell r="P30">
            <v>11.3</v>
          </cell>
          <cell r="V30">
            <v>-25.593398268398271</v>
          </cell>
          <cell r="AH30">
            <v>21.160000000000004</v>
          </cell>
          <cell r="AN30">
            <v>-21.26</v>
          </cell>
          <cell r="AY30">
            <v>9.7249999999999996</v>
          </cell>
          <cell r="BE30">
            <v>-25.543749999999996</v>
          </cell>
        </row>
        <row r="35">
          <cell r="P35">
            <v>-8.7125000000000004</v>
          </cell>
          <cell r="AH35">
            <v>-1.38</v>
          </cell>
          <cell r="AY35">
            <v>3.8750000000000009</v>
          </cell>
        </row>
        <row r="36">
          <cell r="P36">
            <v>-11.787499999999998</v>
          </cell>
          <cell r="AH36">
            <v>-1.3</v>
          </cell>
          <cell r="AY36">
            <v>4.7</v>
          </cell>
        </row>
        <row r="37">
          <cell r="P37">
            <v>-8.1624999999999996</v>
          </cell>
          <cell r="AH37">
            <v>6.9800000000000013</v>
          </cell>
          <cell r="AY37">
            <v>17.774999999999999</v>
          </cell>
        </row>
        <row r="38">
          <cell r="P38">
            <v>-0.42500000000000043</v>
          </cell>
          <cell r="AH38">
            <v>10.36</v>
          </cell>
          <cell r="AY38">
            <v>26.549999999999997</v>
          </cell>
        </row>
        <row r="39">
          <cell r="P39">
            <v>2.4874999999999998</v>
          </cell>
          <cell r="AH39">
            <v>9.2800000000000011</v>
          </cell>
          <cell r="AY39">
            <v>20.725000000000001</v>
          </cell>
        </row>
        <row r="40">
          <cell r="P40">
            <v>-0.18749999999999992</v>
          </cell>
          <cell r="AH40">
            <v>8.620000000000001</v>
          </cell>
          <cell r="AY40">
            <v>17.599999999999998</v>
          </cell>
        </row>
        <row r="41">
          <cell r="P41">
            <v>0.81249999999999978</v>
          </cell>
          <cell r="AH41">
            <v>5.7</v>
          </cell>
          <cell r="AY41">
            <v>19.675000000000001</v>
          </cell>
        </row>
        <row r="42">
          <cell r="P42">
            <v>2.6250000000000004</v>
          </cell>
          <cell r="AH42">
            <v>8.379999999999999</v>
          </cell>
          <cell r="AY42">
            <v>20.024999999999999</v>
          </cell>
        </row>
        <row r="43">
          <cell r="P43">
            <v>4.4124999999999996</v>
          </cell>
          <cell r="AH43">
            <v>12.36</v>
          </cell>
          <cell r="AY43">
            <v>23.725000000000001</v>
          </cell>
        </row>
        <row r="44">
          <cell r="P44">
            <v>3.212499999999999</v>
          </cell>
          <cell r="AH44">
            <v>15.419999999999998</v>
          </cell>
          <cell r="AY44">
            <v>29.074999999999999</v>
          </cell>
        </row>
        <row r="45">
          <cell r="P45">
            <v>10.662500000000001</v>
          </cell>
          <cell r="AH45">
            <v>21.9</v>
          </cell>
          <cell r="AY45">
            <v>30.4</v>
          </cell>
        </row>
        <row r="46">
          <cell r="P46">
            <v>18.574999999999999</v>
          </cell>
          <cell r="AH46">
            <v>20.68</v>
          </cell>
          <cell r="AY46">
            <v>26.425000000000001</v>
          </cell>
        </row>
        <row r="47">
          <cell r="P47">
            <v>18.325000000000003</v>
          </cell>
          <cell r="AH47">
            <v>22.66</v>
          </cell>
          <cell r="AY47">
            <v>29.35</v>
          </cell>
        </row>
        <row r="48">
          <cell r="P48">
            <v>13.212499999999999</v>
          </cell>
          <cell r="AH48">
            <v>20.16</v>
          </cell>
          <cell r="AY48">
            <v>28.325000000000003</v>
          </cell>
        </row>
        <row r="49">
          <cell r="P49">
            <v>18.237500000000001</v>
          </cell>
          <cell r="AH49">
            <v>24.22</v>
          </cell>
          <cell r="AY49">
            <v>31.024999999999999</v>
          </cell>
        </row>
        <row r="50">
          <cell r="P50">
            <v>25.712499999999999</v>
          </cell>
          <cell r="AH50">
            <v>24.22</v>
          </cell>
          <cell r="AY50">
            <v>31.674999999999997</v>
          </cell>
        </row>
        <row r="51">
          <cell r="P51">
            <v>22.6875</v>
          </cell>
          <cell r="AH51">
            <v>23.06</v>
          </cell>
          <cell r="AY51">
            <v>28.6</v>
          </cell>
        </row>
        <row r="52">
          <cell r="P52">
            <v>16.887499999999999</v>
          </cell>
          <cell r="AH52">
            <v>25.26</v>
          </cell>
          <cell r="AY52">
            <v>30.575000000000003</v>
          </cell>
        </row>
        <row r="53">
          <cell r="P53">
            <v>22.112500000000001</v>
          </cell>
          <cell r="AH53">
            <v>17</v>
          </cell>
          <cell r="AY53">
            <v>27.75</v>
          </cell>
        </row>
        <row r="54">
          <cell r="P54">
            <v>9.3375000000000004</v>
          </cell>
          <cell r="AH54">
            <v>21.839999999999996</v>
          </cell>
          <cell r="AY54">
            <v>21.175000000000001</v>
          </cell>
        </row>
        <row r="55">
          <cell r="P55">
            <v>13.675000000000001</v>
          </cell>
          <cell r="AH55">
            <v>14.88</v>
          </cell>
          <cell r="AY55">
            <v>26.200000000000003</v>
          </cell>
        </row>
        <row r="56">
          <cell r="P56">
            <v>7.2874999999999996</v>
          </cell>
          <cell r="AH56">
            <v>15.139999999999997</v>
          </cell>
          <cell r="AY56">
            <v>20.024999999999999</v>
          </cell>
        </row>
        <row r="57">
          <cell r="P57">
            <v>4.6375000000000002</v>
          </cell>
          <cell r="AH57">
            <v>6.3800000000000008</v>
          </cell>
          <cell r="AY57">
            <v>16.774999999999999</v>
          </cell>
        </row>
        <row r="58">
          <cell r="P58">
            <v>2.6625000000000001</v>
          </cell>
          <cell r="AH58">
            <v>2.6799999999999988</v>
          </cell>
          <cell r="AY58">
            <v>14.350000000000001</v>
          </cell>
        </row>
        <row r="59">
          <cell r="P59">
            <v>8.1999999999999993</v>
          </cell>
          <cell r="AH59">
            <v>9.32</v>
          </cell>
          <cell r="AY59">
            <v>30.15</v>
          </cell>
        </row>
        <row r="64">
          <cell r="P64">
            <v>-16.216666666666669</v>
          </cell>
        </row>
        <row r="65">
          <cell r="P65">
            <v>-11.183333333333335</v>
          </cell>
          <cell r="AH65">
            <v>-5.6599999999999993</v>
          </cell>
          <cell r="AY65">
            <v>11.875</v>
          </cell>
        </row>
        <row r="66">
          <cell r="P66">
            <v>-12.216666666666667</v>
          </cell>
          <cell r="AH66">
            <v>-8.0400000000000009</v>
          </cell>
          <cell r="AY66">
            <v>12.100000000000001</v>
          </cell>
        </row>
        <row r="67">
          <cell r="P67">
            <v>-12.666666666666666</v>
          </cell>
          <cell r="AH67">
            <v>-8.6</v>
          </cell>
          <cell r="AY67">
            <v>9.1</v>
          </cell>
        </row>
        <row r="68">
          <cell r="P68">
            <v>-13.200000000000001</v>
          </cell>
          <cell r="AH68">
            <v>-1.08</v>
          </cell>
          <cell r="AY68">
            <v>23.824999999999999</v>
          </cell>
        </row>
        <row r="69">
          <cell r="P69">
            <v>-14.850000000000001</v>
          </cell>
          <cell r="AH69">
            <v>-3.5399999999999991</v>
          </cell>
          <cell r="AY69">
            <v>20.325000000000003</v>
          </cell>
        </row>
        <row r="70">
          <cell r="P70">
            <v>-14.016666666666667</v>
          </cell>
          <cell r="AH70">
            <v>-5.3</v>
          </cell>
          <cell r="AY70">
            <v>13.450000000000001</v>
          </cell>
        </row>
        <row r="71">
          <cell r="P71">
            <v>-15.949999999999998</v>
          </cell>
          <cell r="AH71">
            <v>-4.26</v>
          </cell>
          <cell r="AY71">
            <v>18.05</v>
          </cell>
        </row>
        <row r="72">
          <cell r="P72">
            <v>-19.616666666666667</v>
          </cell>
          <cell r="AH72">
            <v>-5.68</v>
          </cell>
          <cell r="AY72">
            <v>16.875</v>
          </cell>
        </row>
        <row r="73">
          <cell r="P73">
            <v>-14.083333333333334</v>
          </cell>
          <cell r="AH73">
            <v>-4.4799999999999995</v>
          </cell>
          <cell r="AY73">
            <v>15.2</v>
          </cell>
        </row>
        <row r="74">
          <cell r="P74">
            <v>-17.816666666666666</v>
          </cell>
          <cell r="AH74">
            <v>-1.7</v>
          </cell>
          <cell r="AY74">
            <v>22.225000000000001</v>
          </cell>
        </row>
        <row r="75">
          <cell r="P75">
            <v>-7.416666666666667</v>
          </cell>
          <cell r="AH75">
            <v>0</v>
          </cell>
          <cell r="AY75">
            <v>29.85</v>
          </cell>
        </row>
        <row r="76">
          <cell r="P76">
            <v>-9.0166666666666675</v>
          </cell>
          <cell r="AH76">
            <v>1.4999999999999996</v>
          </cell>
          <cell r="AY76">
            <v>26.375</v>
          </cell>
        </row>
        <row r="77">
          <cell r="P77">
            <v>-10.700000000000001</v>
          </cell>
          <cell r="AH77">
            <v>2.8200000000000012</v>
          </cell>
          <cell r="AY77">
            <v>30.725000000000001</v>
          </cell>
        </row>
        <row r="78">
          <cell r="P78">
            <v>-12.85</v>
          </cell>
          <cell r="AH78">
            <v>0.3</v>
          </cell>
          <cell r="AY78">
            <v>21.8</v>
          </cell>
        </row>
        <row r="79">
          <cell r="P79">
            <v>-12.25</v>
          </cell>
          <cell r="AH79">
            <v>-0.46000000000000013</v>
          </cell>
          <cell r="AY79">
            <v>23.475000000000001</v>
          </cell>
        </row>
        <row r="80">
          <cell r="P80">
            <v>-11.866666666666667</v>
          </cell>
          <cell r="AH80">
            <v>2.3199999999999994</v>
          </cell>
          <cell r="AY80">
            <v>29.85</v>
          </cell>
        </row>
        <row r="81">
          <cell r="P81">
            <v>-15.216666666666669</v>
          </cell>
          <cell r="AH81">
            <v>2.0800000000000005</v>
          </cell>
          <cell r="AY81">
            <v>28.975000000000001</v>
          </cell>
        </row>
        <row r="82">
          <cell r="P82">
            <v>-13.950000000000003</v>
          </cell>
          <cell r="AH82">
            <v>-1.6199999999999999</v>
          </cell>
          <cell r="AY82">
            <v>23.8</v>
          </cell>
        </row>
        <row r="83">
          <cell r="P83">
            <v>-14.066666666666668</v>
          </cell>
          <cell r="AH83">
            <v>-3.0400000000000005</v>
          </cell>
          <cell r="AY83">
            <v>24.024999999999999</v>
          </cell>
        </row>
        <row r="84">
          <cell r="P84">
            <v>-21.666666666666668</v>
          </cell>
          <cell r="AH84">
            <v>-3.06</v>
          </cell>
          <cell r="AY84">
            <v>26.15</v>
          </cell>
        </row>
        <row r="85">
          <cell r="P85">
            <v>-18.649999999999999</v>
          </cell>
          <cell r="AH85">
            <v>-1.9</v>
          </cell>
          <cell r="AY85">
            <v>25.349999999999998</v>
          </cell>
        </row>
        <row r="86">
          <cell r="P86">
            <v>-19.333333333333332</v>
          </cell>
          <cell r="AH86">
            <v>-5.660000000000001</v>
          </cell>
          <cell r="AY86">
            <v>25.274999999999999</v>
          </cell>
        </row>
        <row r="87">
          <cell r="P87">
            <v>-19.933333333333334</v>
          </cell>
          <cell r="AH87">
            <v>-4.9400000000000004</v>
          </cell>
          <cell r="AY87">
            <v>20.875</v>
          </cell>
        </row>
        <row r="88">
          <cell r="P88">
            <v>-21.616666666666664</v>
          </cell>
          <cell r="AH88">
            <v>-6.12</v>
          </cell>
          <cell r="AY88">
            <v>12.8</v>
          </cell>
        </row>
        <row r="89">
          <cell r="AH89">
            <v>-0.50000000000000022</v>
          </cell>
          <cell r="AY89">
            <v>6.875</v>
          </cell>
        </row>
        <row r="93">
          <cell r="P93">
            <v>-14.166666666666666</v>
          </cell>
        </row>
        <row r="94">
          <cell r="P94">
            <v>-15.700000000000001</v>
          </cell>
          <cell r="AH94">
            <v>-12.966666666666667</v>
          </cell>
          <cell r="AY94">
            <v>3.9499999999999997</v>
          </cell>
        </row>
        <row r="95">
          <cell r="P95">
            <v>-14.266666666666667</v>
          </cell>
          <cell r="AH95">
            <v>-8.6</v>
          </cell>
          <cell r="AY95">
            <v>5.3249999999999993</v>
          </cell>
        </row>
        <row r="96">
          <cell r="P96">
            <v>-15.833333333333334</v>
          </cell>
          <cell r="AH96">
            <v>-7.0333333333333341</v>
          </cell>
          <cell r="AY96">
            <v>9.9250000000000007</v>
          </cell>
        </row>
        <row r="97">
          <cell r="P97">
            <v>-8.6333333333333346</v>
          </cell>
          <cell r="AH97">
            <v>1.25</v>
          </cell>
          <cell r="AY97">
            <v>19.174999999999997</v>
          </cell>
        </row>
        <row r="98">
          <cell r="P98">
            <v>-10.033333333333333</v>
          </cell>
          <cell r="AH98">
            <v>-4.5999999999999996</v>
          </cell>
          <cell r="AY98">
            <v>15.824999999999999</v>
          </cell>
        </row>
        <row r="99">
          <cell r="P99">
            <v>-9.5</v>
          </cell>
          <cell r="AH99">
            <v>-5.2666666666666666</v>
          </cell>
          <cell r="AY99">
            <v>13.875</v>
          </cell>
        </row>
        <row r="100">
          <cell r="P100">
            <v>-14.433333333333332</v>
          </cell>
          <cell r="AH100">
            <v>-10.033333333333333</v>
          </cell>
          <cell r="AY100">
            <v>10.600000000000001</v>
          </cell>
        </row>
        <row r="101">
          <cell r="P101">
            <v>-17.833333333333332</v>
          </cell>
          <cell r="AH101">
            <v>-12.1</v>
          </cell>
          <cell r="AY101">
            <v>10.5</v>
          </cell>
        </row>
        <row r="102">
          <cell r="P102">
            <v>-18.633333333333333</v>
          </cell>
          <cell r="AH102">
            <v>-8.2333333333333325</v>
          </cell>
          <cell r="AY102">
            <v>14.325000000000001</v>
          </cell>
        </row>
        <row r="103">
          <cell r="P103">
            <v>-13.933333333333332</v>
          </cell>
          <cell r="AH103">
            <v>-6.6000000000000005</v>
          </cell>
          <cell r="AY103">
            <v>20.450000000000003</v>
          </cell>
        </row>
        <row r="104">
          <cell r="P104">
            <v>-0.86666666666666592</v>
          </cell>
          <cell r="AH104">
            <v>-1.7000000000000004</v>
          </cell>
          <cell r="AY104">
            <v>22.225000000000001</v>
          </cell>
        </row>
        <row r="105">
          <cell r="P105">
            <v>-1.2666666666666668</v>
          </cell>
          <cell r="AH105">
            <v>-2.2666666666666662</v>
          </cell>
          <cell r="AY105">
            <v>25.799999999999997</v>
          </cell>
        </row>
        <row r="106">
          <cell r="P106">
            <v>-13.399999999999999</v>
          </cell>
          <cell r="AH106">
            <v>0.46666666666666662</v>
          </cell>
          <cell r="AY106">
            <v>20.25</v>
          </cell>
        </row>
        <row r="107">
          <cell r="P107">
            <v>-11.166666666666664</v>
          </cell>
          <cell r="AH107">
            <v>-0.29999999999999954</v>
          </cell>
          <cell r="AY107">
            <v>22.55</v>
          </cell>
        </row>
        <row r="108">
          <cell r="P108">
            <v>-7.5333333333333341</v>
          </cell>
          <cell r="AH108">
            <v>-0.16666666666666727</v>
          </cell>
          <cell r="AY108">
            <v>26.5</v>
          </cell>
        </row>
        <row r="109">
          <cell r="P109">
            <v>-8.533333333333335</v>
          </cell>
          <cell r="AH109">
            <v>5.6000000000000005</v>
          </cell>
          <cell r="AY109">
            <v>33.1</v>
          </cell>
        </row>
        <row r="110">
          <cell r="P110">
            <v>-9.5</v>
          </cell>
          <cell r="AH110">
            <v>6.3</v>
          </cell>
          <cell r="AY110">
            <v>29.974999999999998</v>
          </cell>
        </row>
        <row r="111">
          <cell r="P111">
            <v>-4.1999999999999993</v>
          </cell>
          <cell r="AH111">
            <v>6.166666666666667</v>
          </cell>
          <cell r="AY111">
            <v>27.825000000000003</v>
          </cell>
        </row>
        <row r="112">
          <cell r="P112">
            <v>-10.466666666666669</v>
          </cell>
          <cell r="AH112">
            <v>7.1999999999999993</v>
          </cell>
          <cell r="AY112">
            <v>24.85</v>
          </cell>
        </row>
        <row r="113">
          <cell r="P113">
            <v>-6.5999999999999988</v>
          </cell>
          <cell r="AH113">
            <v>4.3</v>
          </cell>
          <cell r="AY113">
            <v>20.55</v>
          </cell>
        </row>
        <row r="114">
          <cell r="P114">
            <v>-3.2000000000000006</v>
          </cell>
          <cell r="AH114">
            <v>0.39999999999999974</v>
          </cell>
          <cell r="AY114">
            <v>22.35</v>
          </cell>
        </row>
        <row r="115">
          <cell r="P115">
            <v>-13.066666666666668</v>
          </cell>
          <cell r="AH115">
            <v>-5</v>
          </cell>
          <cell r="AY115">
            <v>11.649999999999999</v>
          </cell>
        </row>
        <row r="116">
          <cell r="P116">
            <v>-10.766666666666666</v>
          </cell>
          <cell r="AH116">
            <v>-7.3</v>
          </cell>
          <cell r="AY116">
            <v>23.925000000000001</v>
          </cell>
        </row>
        <row r="117">
          <cell r="P117">
            <v>-15.566666666666665</v>
          </cell>
          <cell r="AH117">
            <v>-11.833333333333334</v>
          </cell>
          <cell r="AY117">
            <v>8.7250000000000014</v>
          </cell>
        </row>
        <row r="118">
          <cell r="AH118">
            <v>-3.9666666666666663</v>
          </cell>
          <cell r="AY118">
            <v>7.4749999999999996</v>
          </cell>
        </row>
      </sheetData>
      <sheetData sheetId="1">
        <row r="424">
          <cell r="A424">
            <v>4992.2</v>
          </cell>
        </row>
        <row r="425">
          <cell r="A425">
            <v>5460.9</v>
          </cell>
        </row>
        <row r="426">
          <cell r="A426">
            <v>5953.1</v>
          </cell>
        </row>
        <row r="427">
          <cell r="A427">
            <v>6492.2</v>
          </cell>
        </row>
        <row r="428">
          <cell r="A428">
            <v>7078.1</v>
          </cell>
        </row>
        <row r="429">
          <cell r="A429">
            <v>7710.9</v>
          </cell>
        </row>
        <row r="430">
          <cell r="A430">
            <v>8414.1</v>
          </cell>
        </row>
        <row r="431">
          <cell r="A431">
            <v>9164.1</v>
          </cell>
        </row>
        <row r="432">
          <cell r="A432">
            <v>10007.799999999999</v>
          </cell>
        </row>
        <row r="433">
          <cell r="A433">
            <v>10898.4</v>
          </cell>
        </row>
        <row r="434">
          <cell r="A434">
            <v>11882.8</v>
          </cell>
        </row>
        <row r="435">
          <cell r="A435">
            <v>12960.9</v>
          </cell>
        </row>
        <row r="436">
          <cell r="A436">
            <v>14132.8</v>
          </cell>
        </row>
        <row r="437">
          <cell r="A437">
            <v>15421.9</v>
          </cell>
        </row>
        <row r="438">
          <cell r="A438">
            <v>16828.099999999999</v>
          </cell>
        </row>
        <row r="439">
          <cell r="A439">
            <v>18351.599999999999</v>
          </cell>
        </row>
        <row r="440">
          <cell r="A440">
            <v>19992.2</v>
          </cell>
        </row>
        <row r="441">
          <cell r="A441">
            <v>21820.3</v>
          </cell>
        </row>
        <row r="442">
          <cell r="A442">
            <v>23789.1</v>
          </cell>
        </row>
        <row r="443">
          <cell r="A443">
            <v>25945.3</v>
          </cell>
        </row>
        <row r="444">
          <cell r="A444">
            <v>28289.1</v>
          </cell>
        </row>
        <row r="445">
          <cell r="A445">
            <v>30843.8</v>
          </cell>
        </row>
        <row r="446">
          <cell r="A446">
            <v>33632.800000000003</v>
          </cell>
        </row>
        <row r="447">
          <cell r="A447">
            <v>36679.699999999997</v>
          </cell>
        </row>
        <row r="448">
          <cell r="A448">
            <v>40007.800000000003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zed results"/>
      <sheetName val="Sheet2"/>
      <sheetName val="Sheet1"/>
      <sheetName val="raw data"/>
      <sheetName val="raw data2"/>
      <sheetName val="range for SD"/>
      <sheetName val="avg reductions"/>
    </sheetNames>
    <sheetDataSet>
      <sheetData sheetId="0">
        <row r="6">
          <cell r="P6">
            <v>9.2000000000000011</v>
          </cell>
          <cell r="V6">
            <v>-13.908333333333333</v>
          </cell>
          <cell r="AH6">
            <v>1.52</v>
          </cell>
          <cell r="AN6">
            <v>-14</v>
          </cell>
          <cell r="AY6">
            <v>6.7750000000000004</v>
          </cell>
          <cell r="BE6">
            <v>-12.5375</v>
          </cell>
        </row>
        <row r="7">
          <cell r="P7">
            <v>6.4272727272727259</v>
          </cell>
          <cell r="V7">
            <v>-11.009307359307359</v>
          </cell>
          <cell r="AH7">
            <v>3.9400000000000004</v>
          </cell>
          <cell r="AN7">
            <v>-14.91</v>
          </cell>
          <cell r="AY7">
            <v>6.7749999999999995</v>
          </cell>
          <cell r="BE7">
            <v>-15.4625</v>
          </cell>
        </row>
        <row r="8">
          <cell r="P8">
            <v>11.954545454545455</v>
          </cell>
          <cell r="V8">
            <v>-14.023593073593073</v>
          </cell>
          <cell r="AH8">
            <v>13.419999999999998</v>
          </cell>
          <cell r="AN8">
            <v>-15.850000000000001</v>
          </cell>
          <cell r="AY8">
            <v>21.25</v>
          </cell>
          <cell r="BE8">
            <v>-15.506250000000001</v>
          </cell>
        </row>
        <row r="9">
          <cell r="P9">
            <v>19.609090909090909</v>
          </cell>
          <cell r="V9">
            <v>-15.859523809523811</v>
          </cell>
          <cell r="AH9">
            <v>21.360000000000003</v>
          </cell>
          <cell r="AN9">
            <v>-17.225000000000001</v>
          </cell>
          <cell r="AY9">
            <v>27.275000000000002</v>
          </cell>
          <cell r="BE9">
            <v>-15.631250000000001</v>
          </cell>
        </row>
        <row r="10">
          <cell r="P10">
            <v>14.663636363636364</v>
          </cell>
          <cell r="V10">
            <v>-16.348593073593072</v>
          </cell>
          <cell r="AH10">
            <v>14.760000000000002</v>
          </cell>
          <cell r="AN10">
            <v>-18.170000000000002</v>
          </cell>
          <cell r="AY10">
            <v>21.524999999999999</v>
          </cell>
          <cell r="BE10">
            <v>-19.087499999999999</v>
          </cell>
        </row>
        <row r="11">
          <cell r="P11">
            <v>12.572727272727271</v>
          </cell>
          <cell r="V11">
            <v>-15.396536796536795</v>
          </cell>
          <cell r="AH11">
            <v>14.960000000000003</v>
          </cell>
          <cell r="AN11">
            <v>-17.91</v>
          </cell>
          <cell r="AY11">
            <v>16.399999999999999</v>
          </cell>
          <cell r="BE11">
            <v>-15.775</v>
          </cell>
        </row>
        <row r="12">
          <cell r="P12">
            <v>18.636363636363637</v>
          </cell>
          <cell r="V12">
            <v>-18.213419913419916</v>
          </cell>
          <cell r="AH12">
            <v>10.86</v>
          </cell>
          <cell r="AN12">
            <v>-19.355</v>
          </cell>
          <cell r="AY12">
            <v>16.174999999999997</v>
          </cell>
          <cell r="BE12">
            <v>-17.34375</v>
          </cell>
        </row>
        <row r="13">
          <cell r="P13">
            <v>19.327272727272728</v>
          </cell>
          <cell r="V13">
            <v>-18.298051948051945</v>
          </cell>
          <cell r="AH13">
            <v>13.2</v>
          </cell>
          <cell r="AN13">
            <v>-19.61</v>
          </cell>
          <cell r="AY13">
            <v>21.4</v>
          </cell>
          <cell r="BE13">
            <v>-18.774999999999999</v>
          </cell>
        </row>
        <row r="14">
          <cell r="P14">
            <v>22.5</v>
          </cell>
          <cell r="V14">
            <v>-18.14112554112554</v>
          </cell>
          <cell r="AH14">
            <v>11.959999999999999</v>
          </cell>
          <cell r="AN14">
            <v>-20.295000000000002</v>
          </cell>
          <cell r="AY14">
            <v>23.725000000000001</v>
          </cell>
          <cell r="BE14">
            <v>-16.568750000000001</v>
          </cell>
        </row>
        <row r="15">
          <cell r="P15">
            <v>25.363636363636363</v>
          </cell>
          <cell r="V15">
            <v>-19.690367965367965</v>
          </cell>
          <cell r="AH15">
            <v>26.140000000000004</v>
          </cell>
          <cell r="AN15">
            <v>-21.094999999999999</v>
          </cell>
          <cell r="AY15">
            <v>28.774999999999999</v>
          </cell>
          <cell r="BE15">
            <v>-17.75</v>
          </cell>
        </row>
        <row r="16">
          <cell r="P16">
            <v>27.927272727272726</v>
          </cell>
          <cell r="V16">
            <v>-18.397186147186147</v>
          </cell>
          <cell r="AH16">
            <v>26.175000000000001</v>
          </cell>
          <cell r="AN16">
            <v>-20.293750000000003</v>
          </cell>
          <cell r="AY16">
            <v>29.75</v>
          </cell>
          <cell r="BE16">
            <v>-17.537500000000001</v>
          </cell>
        </row>
        <row r="17">
          <cell r="P17">
            <v>29.118181818181821</v>
          </cell>
          <cell r="V17">
            <v>-18.072186147186148</v>
          </cell>
          <cell r="AH17">
            <v>26.52</v>
          </cell>
          <cell r="AN17">
            <v>-19.650000000000002</v>
          </cell>
          <cell r="AY17">
            <v>30.975000000000001</v>
          </cell>
          <cell r="BE17">
            <v>-17.3</v>
          </cell>
        </row>
        <row r="18">
          <cell r="P18">
            <v>27.381818181818186</v>
          </cell>
          <cell r="V18">
            <v>-18.784632034632033</v>
          </cell>
          <cell r="AH18">
            <v>21.64</v>
          </cell>
          <cell r="AN18">
            <v>-19.515000000000001</v>
          </cell>
          <cell r="AY18">
            <v>32.524999999999999</v>
          </cell>
          <cell r="BE18">
            <v>-19.743749999999999</v>
          </cell>
        </row>
        <row r="19">
          <cell r="P19">
            <v>31.045454545454547</v>
          </cell>
          <cell r="V19">
            <v>-21.610064935064937</v>
          </cell>
          <cell r="AH19">
            <v>28.02</v>
          </cell>
          <cell r="AN19">
            <v>-21.085000000000001</v>
          </cell>
          <cell r="AY19">
            <v>25.799999999999997</v>
          </cell>
          <cell r="BE19">
            <v>-19.637499999999999</v>
          </cell>
        </row>
        <row r="20">
          <cell r="P20">
            <v>27.781818181818178</v>
          </cell>
          <cell r="V20">
            <v>-20.922510822510823</v>
          </cell>
          <cell r="AH20">
            <v>34.5</v>
          </cell>
          <cell r="AN20">
            <v>-21.69</v>
          </cell>
          <cell r="AY20">
            <v>30.35</v>
          </cell>
          <cell r="BE20">
            <v>-18.4375</v>
          </cell>
        </row>
        <row r="21">
          <cell r="P21">
            <v>25.063636363636366</v>
          </cell>
          <cell r="V21">
            <v>-21.318939393939392</v>
          </cell>
          <cell r="AH21">
            <v>31.6</v>
          </cell>
          <cell r="AN21">
            <v>-21.370000000000005</v>
          </cell>
          <cell r="AY21">
            <v>33.25</v>
          </cell>
          <cell r="BE21">
            <v>-20.393750000000001</v>
          </cell>
        </row>
        <row r="22">
          <cell r="P22">
            <v>26.381818181818179</v>
          </cell>
          <cell r="V22">
            <v>-21.308658008658007</v>
          </cell>
          <cell r="AH22">
            <v>30.82</v>
          </cell>
          <cell r="AN22">
            <v>-20.240000000000002</v>
          </cell>
          <cell r="AY22">
            <v>28.074999999999999</v>
          </cell>
          <cell r="BE22">
            <v>-22</v>
          </cell>
        </row>
        <row r="23">
          <cell r="P23">
            <v>19.818181818181817</v>
          </cell>
          <cell r="V23">
            <v>-21.74285714285714</v>
          </cell>
          <cell r="AH23">
            <v>29</v>
          </cell>
          <cell r="AN23">
            <v>-22.245000000000005</v>
          </cell>
          <cell r="AY23">
            <v>28.3</v>
          </cell>
          <cell r="BE23">
            <v>-20.443750000000001</v>
          </cell>
        </row>
        <row r="24">
          <cell r="P24">
            <v>19.918181818181822</v>
          </cell>
          <cell r="V24">
            <v>-22.175649350649348</v>
          </cell>
          <cell r="AH24">
            <v>25.8</v>
          </cell>
          <cell r="AN24">
            <v>-23.060000000000002</v>
          </cell>
          <cell r="AY24">
            <v>21.5</v>
          </cell>
          <cell r="BE24">
            <v>-20.774999999999999</v>
          </cell>
        </row>
        <row r="25">
          <cell r="P25">
            <v>16.390909090909091</v>
          </cell>
          <cell r="V25">
            <v>-23.669588744588744</v>
          </cell>
          <cell r="AH25">
            <v>23.880000000000003</v>
          </cell>
          <cell r="AN25">
            <v>-24</v>
          </cell>
          <cell r="AY25">
            <v>27.75</v>
          </cell>
          <cell r="BE25">
            <v>-21.425000000000001</v>
          </cell>
        </row>
        <row r="26">
          <cell r="P26">
            <v>17.945454545454542</v>
          </cell>
          <cell r="V26">
            <v>-23.69199134199134</v>
          </cell>
          <cell r="AH26">
            <v>22.880000000000003</v>
          </cell>
          <cell r="AN26">
            <v>-22.73</v>
          </cell>
          <cell r="AY26">
            <v>20.549999999999997</v>
          </cell>
          <cell r="BE26">
            <v>-23.431249999999999</v>
          </cell>
        </row>
        <row r="27">
          <cell r="P27">
            <v>16.072727272727274</v>
          </cell>
          <cell r="V27">
            <v>-24.367316017316018</v>
          </cell>
          <cell r="AH27">
            <v>17.46</v>
          </cell>
          <cell r="AN27">
            <v>-23.509999999999998</v>
          </cell>
          <cell r="AY27">
            <v>18.25</v>
          </cell>
          <cell r="BE27">
            <v>-25.031249999999996</v>
          </cell>
        </row>
        <row r="28">
          <cell r="P28">
            <v>14.918181818181818</v>
          </cell>
          <cell r="V28">
            <v>-24.369264069264069</v>
          </cell>
          <cell r="AH28">
            <v>13.3</v>
          </cell>
          <cell r="AN28">
            <v>-23.27</v>
          </cell>
          <cell r="AY28">
            <v>17.850000000000001</v>
          </cell>
          <cell r="BE28">
            <v>-25.162499999999998</v>
          </cell>
        </row>
        <row r="29">
          <cell r="P29">
            <v>10.518181818181818</v>
          </cell>
          <cell r="V29">
            <v>-25.15703463203463</v>
          </cell>
          <cell r="AH29">
            <v>7.0600000000000005</v>
          </cell>
          <cell r="AN29">
            <v>-22.61</v>
          </cell>
          <cell r="AY29">
            <v>5.15</v>
          </cell>
          <cell r="BE29">
            <v>-25.53125</v>
          </cell>
        </row>
        <row r="30">
          <cell r="P30">
            <v>11.3</v>
          </cell>
          <cell r="V30">
            <v>-25.593398268398271</v>
          </cell>
          <cell r="AH30">
            <v>21.160000000000004</v>
          </cell>
          <cell r="AN30">
            <v>-21.26</v>
          </cell>
          <cell r="AY30">
            <v>9.7249999999999996</v>
          </cell>
          <cell r="BE30">
            <v>-25.543749999999996</v>
          </cell>
        </row>
        <row r="35">
          <cell r="P35">
            <v>-8.7125000000000004</v>
          </cell>
          <cell r="AH35">
            <v>-1.38</v>
          </cell>
          <cell r="AY35">
            <v>3.8750000000000009</v>
          </cell>
        </row>
        <row r="36">
          <cell r="P36">
            <v>-11.787499999999998</v>
          </cell>
          <cell r="AH36">
            <v>-1.3</v>
          </cell>
          <cell r="AY36">
            <v>4.7</v>
          </cell>
        </row>
        <row r="37">
          <cell r="P37">
            <v>-8.1624999999999996</v>
          </cell>
          <cell r="AH37">
            <v>6.9800000000000013</v>
          </cell>
          <cell r="AY37">
            <v>17.774999999999999</v>
          </cell>
        </row>
        <row r="38">
          <cell r="P38">
            <v>-0.42500000000000043</v>
          </cell>
          <cell r="AH38">
            <v>10.36</v>
          </cell>
          <cell r="AY38">
            <v>26.549999999999997</v>
          </cell>
        </row>
        <row r="39">
          <cell r="P39">
            <v>2.4874999999999998</v>
          </cell>
          <cell r="AH39">
            <v>9.2800000000000011</v>
          </cell>
          <cell r="AY39">
            <v>20.725000000000001</v>
          </cell>
        </row>
        <row r="40">
          <cell r="P40">
            <v>-0.18749999999999992</v>
          </cell>
          <cell r="AH40">
            <v>8.620000000000001</v>
          </cell>
          <cell r="AY40">
            <v>17.599999999999998</v>
          </cell>
        </row>
        <row r="41">
          <cell r="P41">
            <v>0.81249999999999978</v>
          </cell>
          <cell r="AH41">
            <v>5.7</v>
          </cell>
          <cell r="AY41">
            <v>19.675000000000001</v>
          </cell>
        </row>
        <row r="42">
          <cell r="P42">
            <v>2.6250000000000004</v>
          </cell>
          <cell r="AH42">
            <v>8.379999999999999</v>
          </cell>
          <cell r="AY42">
            <v>20.024999999999999</v>
          </cell>
        </row>
        <row r="43">
          <cell r="P43">
            <v>4.4124999999999996</v>
          </cell>
          <cell r="AH43">
            <v>12.36</v>
          </cell>
          <cell r="AY43">
            <v>23.725000000000001</v>
          </cell>
        </row>
        <row r="44">
          <cell r="P44">
            <v>3.212499999999999</v>
          </cell>
          <cell r="AH44">
            <v>15.419999999999998</v>
          </cell>
          <cell r="AY44">
            <v>29.074999999999999</v>
          </cell>
        </row>
        <row r="45">
          <cell r="P45">
            <v>10.662500000000001</v>
          </cell>
          <cell r="AH45">
            <v>21.9</v>
          </cell>
          <cell r="AY45">
            <v>30.4</v>
          </cell>
        </row>
        <row r="46">
          <cell r="P46">
            <v>18.574999999999999</v>
          </cell>
          <cell r="AH46">
            <v>20.68</v>
          </cell>
          <cell r="AY46">
            <v>26.425000000000001</v>
          </cell>
        </row>
        <row r="47">
          <cell r="P47">
            <v>18.325000000000003</v>
          </cell>
          <cell r="AH47">
            <v>22.66</v>
          </cell>
          <cell r="AY47">
            <v>29.35</v>
          </cell>
        </row>
        <row r="48">
          <cell r="P48">
            <v>13.212499999999999</v>
          </cell>
          <cell r="AH48">
            <v>20.16</v>
          </cell>
          <cell r="AY48">
            <v>28.325000000000003</v>
          </cell>
        </row>
        <row r="49">
          <cell r="P49">
            <v>18.237500000000001</v>
          </cell>
          <cell r="AH49">
            <v>24.22</v>
          </cell>
          <cell r="AY49">
            <v>31.024999999999999</v>
          </cell>
        </row>
        <row r="50">
          <cell r="P50">
            <v>25.712499999999999</v>
          </cell>
          <cell r="AH50">
            <v>24.22</v>
          </cell>
          <cell r="AY50">
            <v>31.674999999999997</v>
          </cell>
        </row>
        <row r="51">
          <cell r="P51">
            <v>22.6875</v>
          </cell>
          <cell r="AH51">
            <v>23.06</v>
          </cell>
          <cell r="AY51">
            <v>28.6</v>
          </cell>
        </row>
        <row r="52">
          <cell r="P52">
            <v>16.887499999999999</v>
          </cell>
          <cell r="AH52">
            <v>25.26</v>
          </cell>
          <cell r="AY52">
            <v>30.575000000000003</v>
          </cell>
        </row>
        <row r="53">
          <cell r="P53">
            <v>22.112500000000001</v>
          </cell>
          <cell r="AH53">
            <v>17</v>
          </cell>
          <cell r="AY53">
            <v>27.75</v>
          </cell>
        </row>
        <row r="54">
          <cell r="P54">
            <v>9.3375000000000004</v>
          </cell>
          <cell r="AH54">
            <v>21.839999999999996</v>
          </cell>
          <cell r="AY54">
            <v>21.175000000000001</v>
          </cell>
        </row>
        <row r="55">
          <cell r="P55">
            <v>13.675000000000001</v>
          </cell>
          <cell r="AH55">
            <v>14.88</v>
          </cell>
          <cell r="AY55">
            <v>26.200000000000003</v>
          </cell>
        </row>
        <row r="56">
          <cell r="P56">
            <v>7.2874999999999996</v>
          </cell>
          <cell r="AH56">
            <v>15.139999999999997</v>
          </cell>
          <cell r="AY56">
            <v>20.024999999999999</v>
          </cell>
        </row>
        <row r="57">
          <cell r="P57">
            <v>4.6375000000000002</v>
          </cell>
          <cell r="AH57">
            <v>6.3800000000000008</v>
          </cell>
          <cell r="AY57">
            <v>16.774999999999999</v>
          </cell>
        </row>
        <row r="58">
          <cell r="P58">
            <v>2.6625000000000001</v>
          </cell>
          <cell r="AH58">
            <v>2.6799999999999988</v>
          </cell>
          <cell r="AY58">
            <v>14.350000000000001</v>
          </cell>
        </row>
        <row r="59">
          <cell r="P59">
            <v>8.1999999999999993</v>
          </cell>
          <cell r="AH59">
            <v>9.32</v>
          </cell>
          <cell r="AY59">
            <v>30.15</v>
          </cell>
        </row>
        <row r="64">
          <cell r="P64">
            <v>-16.216666666666669</v>
          </cell>
        </row>
        <row r="65">
          <cell r="P65">
            <v>-11.183333333333335</v>
          </cell>
          <cell r="AH65">
            <v>-5.6599999999999993</v>
          </cell>
          <cell r="AY65">
            <v>11.875</v>
          </cell>
        </row>
        <row r="66">
          <cell r="P66">
            <v>-12.216666666666667</v>
          </cell>
          <cell r="AH66">
            <v>-8.0400000000000009</v>
          </cell>
          <cell r="AY66">
            <v>12.100000000000001</v>
          </cell>
        </row>
        <row r="67">
          <cell r="P67">
            <v>-12.666666666666666</v>
          </cell>
          <cell r="AH67">
            <v>-8.6</v>
          </cell>
          <cell r="AY67">
            <v>9.1</v>
          </cell>
        </row>
        <row r="68">
          <cell r="P68">
            <v>-13.200000000000001</v>
          </cell>
          <cell r="AH68">
            <v>-1.08</v>
          </cell>
          <cell r="AY68">
            <v>23.824999999999999</v>
          </cell>
        </row>
        <row r="69">
          <cell r="P69">
            <v>-14.850000000000001</v>
          </cell>
          <cell r="AH69">
            <v>-3.5399999999999991</v>
          </cell>
          <cell r="AY69">
            <v>20.325000000000003</v>
          </cell>
        </row>
        <row r="70">
          <cell r="P70">
            <v>-14.016666666666667</v>
          </cell>
          <cell r="AH70">
            <v>-5.3</v>
          </cell>
          <cell r="AY70">
            <v>13.450000000000001</v>
          </cell>
        </row>
        <row r="71">
          <cell r="P71">
            <v>-15.949999999999998</v>
          </cell>
          <cell r="AH71">
            <v>-4.26</v>
          </cell>
          <cell r="AY71">
            <v>18.05</v>
          </cell>
        </row>
        <row r="72">
          <cell r="P72">
            <v>-19.616666666666667</v>
          </cell>
          <cell r="AH72">
            <v>-5.68</v>
          </cell>
          <cell r="AY72">
            <v>16.875</v>
          </cell>
        </row>
        <row r="73">
          <cell r="P73">
            <v>-14.083333333333334</v>
          </cell>
          <cell r="AH73">
            <v>-4.4799999999999995</v>
          </cell>
          <cell r="AY73">
            <v>15.2</v>
          </cell>
        </row>
        <row r="74">
          <cell r="P74">
            <v>-17.816666666666666</v>
          </cell>
          <cell r="AH74">
            <v>-1.7</v>
          </cell>
          <cell r="AY74">
            <v>22.225000000000001</v>
          </cell>
        </row>
        <row r="75">
          <cell r="P75">
            <v>-7.416666666666667</v>
          </cell>
          <cell r="AH75">
            <v>0</v>
          </cell>
          <cell r="AY75">
            <v>29.85</v>
          </cell>
        </row>
        <row r="76">
          <cell r="P76">
            <v>-9.0166666666666675</v>
          </cell>
          <cell r="AH76">
            <v>1.4999999999999996</v>
          </cell>
          <cell r="AY76">
            <v>26.375</v>
          </cell>
        </row>
        <row r="77">
          <cell r="P77">
            <v>-10.700000000000001</v>
          </cell>
          <cell r="AH77">
            <v>2.8200000000000012</v>
          </cell>
          <cell r="AY77">
            <v>30.725000000000001</v>
          </cell>
        </row>
        <row r="78">
          <cell r="P78">
            <v>-12.85</v>
          </cell>
          <cell r="AH78">
            <v>0.3</v>
          </cell>
          <cell r="AY78">
            <v>21.8</v>
          </cell>
        </row>
        <row r="79">
          <cell r="P79">
            <v>-12.25</v>
          </cell>
          <cell r="AH79">
            <v>-0.46000000000000013</v>
          </cell>
          <cell r="AY79">
            <v>23.475000000000001</v>
          </cell>
        </row>
        <row r="80">
          <cell r="P80">
            <v>-11.866666666666667</v>
          </cell>
          <cell r="AH80">
            <v>2.3199999999999994</v>
          </cell>
          <cell r="AY80">
            <v>29.85</v>
          </cell>
        </row>
        <row r="81">
          <cell r="P81">
            <v>-15.216666666666669</v>
          </cell>
          <cell r="AH81">
            <v>2.0800000000000005</v>
          </cell>
          <cell r="AY81">
            <v>28.975000000000001</v>
          </cell>
        </row>
        <row r="82">
          <cell r="P82">
            <v>-13.950000000000003</v>
          </cell>
          <cell r="AH82">
            <v>-1.6199999999999999</v>
          </cell>
          <cell r="AY82">
            <v>23.8</v>
          </cell>
        </row>
        <row r="83">
          <cell r="P83">
            <v>-14.066666666666668</v>
          </cell>
          <cell r="AH83">
            <v>-3.0400000000000005</v>
          </cell>
          <cell r="AY83">
            <v>24.024999999999999</v>
          </cell>
        </row>
        <row r="84">
          <cell r="P84">
            <v>-21.666666666666668</v>
          </cell>
          <cell r="AH84">
            <v>-3.06</v>
          </cell>
          <cell r="AY84">
            <v>26.15</v>
          </cell>
        </row>
        <row r="85">
          <cell r="P85">
            <v>-18.649999999999999</v>
          </cell>
          <cell r="AH85">
            <v>-1.9</v>
          </cell>
          <cell r="AY85">
            <v>25.349999999999998</v>
          </cell>
        </row>
        <row r="86">
          <cell r="P86">
            <v>-19.333333333333332</v>
          </cell>
          <cell r="AH86">
            <v>-5.660000000000001</v>
          </cell>
          <cell r="AY86">
            <v>25.274999999999999</v>
          </cell>
        </row>
        <row r="87">
          <cell r="P87">
            <v>-19.933333333333334</v>
          </cell>
          <cell r="AH87">
            <v>-4.9400000000000004</v>
          </cell>
          <cell r="AY87">
            <v>20.875</v>
          </cell>
        </row>
        <row r="88">
          <cell r="P88">
            <v>-21.616666666666664</v>
          </cell>
          <cell r="AH88">
            <v>-6.12</v>
          </cell>
          <cell r="AY88">
            <v>12.8</v>
          </cell>
        </row>
        <row r="89">
          <cell r="AH89">
            <v>-0.50000000000000022</v>
          </cell>
          <cell r="AY89">
            <v>6.875</v>
          </cell>
        </row>
        <row r="93">
          <cell r="P93">
            <v>-14.166666666666666</v>
          </cell>
        </row>
        <row r="94">
          <cell r="P94">
            <v>-15.700000000000001</v>
          </cell>
          <cell r="AH94">
            <v>-12.966666666666667</v>
          </cell>
          <cell r="AY94">
            <v>3.9499999999999997</v>
          </cell>
        </row>
        <row r="95">
          <cell r="P95">
            <v>-14.266666666666667</v>
          </cell>
          <cell r="AH95">
            <v>-8.6</v>
          </cell>
          <cell r="AY95">
            <v>5.3249999999999993</v>
          </cell>
        </row>
        <row r="96">
          <cell r="P96">
            <v>-15.833333333333334</v>
          </cell>
          <cell r="AH96">
            <v>-7.0333333333333341</v>
          </cell>
          <cell r="AY96">
            <v>9.9250000000000007</v>
          </cell>
        </row>
        <row r="97">
          <cell r="P97">
            <v>-8.6333333333333346</v>
          </cell>
          <cell r="AH97">
            <v>1.25</v>
          </cell>
          <cell r="AY97">
            <v>19.174999999999997</v>
          </cell>
        </row>
        <row r="98">
          <cell r="P98">
            <v>-10.033333333333333</v>
          </cell>
          <cell r="AH98">
            <v>-4.5999999999999996</v>
          </cell>
          <cell r="AY98">
            <v>15.824999999999999</v>
          </cell>
        </row>
        <row r="99">
          <cell r="P99">
            <v>-9.5</v>
          </cell>
          <cell r="AH99">
            <v>-5.2666666666666666</v>
          </cell>
          <cell r="AY99">
            <v>13.875</v>
          </cell>
        </row>
        <row r="100">
          <cell r="P100">
            <v>-14.433333333333332</v>
          </cell>
          <cell r="AH100">
            <v>-10.033333333333333</v>
          </cell>
          <cell r="AY100">
            <v>10.600000000000001</v>
          </cell>
        </row>
        <row r="101">
          <cell r="P101">
            <v>-17.833333333333332</v>
          </cell>
          <cell r="AH101">
            <v>-12.1</v>
          </cell>
          <cell r="AY101">
            <v>10.5</v>
          </cell>
        </row>
        <row r="102">
          <cell r="P102">
            <v>-18.633333333333333</v>
          </cell>
          <cell r="AH102">
            <v>-8.2333333333333325</v>
          </cell>
          <cell r="AY102">
            <v>14.325000000000001</v>
          </cell>
        </row>
        <row r="103">
          <cell r="P103">
            <v>-13.933333333333332</v>
          </cell>
          <cell r="AH103">
            <v>-6.6000000000000005</v>
          </cell>
          <cell r="AY103">
            <v>20.450000000000003</v>
          </cell>
        </row>
        <row r="104">
          <cell r="P104">
            <v>-0.86666666666666592</v>
          </cell>
          <cell r="AH104">
            <v>-1.7000000000000004</v>
          </cell>
          <cell r="AY104">
            <v>22.225000000000001</v>
          </cell>
        </row>
        <row r="105">
          <cell r="P105">
            <v>-1.2666666666666668</v>
          </cell>
          <cell r="AH105">
            <v>-2.2666666666666662</v>
          </cell>
          <cell r="AY105">
            <v>25.799999999999997</v>
          </cell>
        </row>
        <row r="106">
          <cell r="P106">
            <v>-13.399999999999999</v>
          </cell>
          <cell r="AH106">
            <v>0.46666666666666662</v>
          </cell>
          <cell r="AY106">
            <v>20.25</v>
          </cell>
        </row>
        <row r="107">
          <cell r="P107">
            <v>-11.166666666666664</v>
          </cell>
          <cell r="AH107">
            <v>-0.29999999999999954</v>
          </cell>
          <cell r="AY107">
            <v>22.55</v>
          </cell>
        </row>
        <row r="108">
          <cell r="P108">
            <v>-7.5333333333333341</v>
          </cell>
          <cell r="AH108">
            <v>-0.16666666666666727</v>
          </cell>
          <cell r="AY108">
            <v>26.5</v>
          </cell>
        </row>
        <row r="109">
          <cell r="P109">
            <v>-8.533333333333335</v>
          </cell>
          <cell r="AH109">
            <v>5.6000000000000005</v>
          </cell>
          <cell r="AY109">
            <v>33.1</v>
          </cell>
        </row>
        <row r="110">
          <cell r="P110">
            <v>-9.5</v>
          </cell>
          <cell r="AH110">
            <v>6.3</v>
          </cell>
          <cell r="AY110">
            <v>29.974999999999998</v>
          </cell>
        </row>
        <row r="111">
          <cell r="P111">
            <v>-4.1999999999999993</v>
          </cell>
          <cell r="AH111">
            <v>6.166666666666667</v>
          </cell>
          <cell r="AY111">
            <v>27.825000000000003</v>
          </cell>
        </row>
        <row r="112">
          <cell r="P112">
            <v>-10.466666666666669</v>
          </cell>
          <cell r="AH112">
            <v>7.1999999999999993</v>
          </cell>
          <cell r="AY112">
            <v>24.85</v>
          </cell>
        </row>
        <row r="113">
          <cell r="P113">
            <v>-6.5999999999999988</v>
          </cell>
          <cell r="AH113">
            <v>4.3</v>
          </cell>
          <cell r="AY113">
            <v>20.55</v>
          </cell>
        </row>
        <row r="114">
          <cell r="P114">
            <v>-3.2000000000000006</v>
          </cell>
          <cell r="AH114">
            <v>0.39999999999999974</v>
          </cell>
          <cell r="AY114">
            <v>22.35</v>
          </cell>
        </row>
        <row r="115">
          <cell r="P115">
            <v>-13.066666666666668</v>
          </cell>
          <cell r="AH115">
            <v>-5</v>
          </cell>
          <cell r="AY115">
            <v>11.649999999999999</v>
          </cell>
        </row>
        <row r="116">
          <cell r="P116">
            <v>-10.766666666666666</v>
          </cell>
          <cell r="AH116">
            <v>-7.3</v>
          </cell>
          <cell r="AY116">
            <v>23.925000000000001</v>
          </cell>
        </row>
        <row r="117">
          <cell r="P117">
            <v>-15.566666666666665</v>
          </cell>
          <cell r="AH117">
            <v>-11.833333333333334</v>
          </cell>
          <cell r="AY117">
            <v>8.7250000000000014</v>
          </cell>
        </row>
        <row r="118">
          <cell r="AH118">
            <v>-3.9666666666666663</v>
          </cell>
          <cell r="AY118">
            <v>7.4749999999999996</v>
          </cell>
        </row>
      </sheetData>
      <sheetData sheetId="1"/>
      <sheetData sheetId="2"/>
      <sheetData sheetId="3">
        <row r="424">
          <cell r="A424">
            <v>4992.2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B813C-7B9A-4AF2-BC03-7C5E7136871B}">
  <dimension ref="A2:AB83"/>
  <sheetViews>
    <sheetView topLeftCell="A2" zoomScale="98" zoomScaleNormal="98" workbookViewId="0">
      <selection activeCell="B10" sqref="B10"/>
    </sheetView>
  </sheetViews>
  <sheetFormatPr defaultRowHeight="15" x14ac:dyDescent="0.25"/>
  <cols>
    <col min="1" max="1" width="24.28515625" style="2" customWidth="1"/>
    <col min="2" max="2" width="15.42578125" style="3" customWidth="1"/>
    <col min="3" max="3" width="13.5703125" style="33" customWidth="1"/>
    <col min="5" max="5" width="9.140625" style="33"/>
  </cols>
  <sheetData>
    <row r="2" spans="1:28" s="2" customFormat="1" ht="15.75" thickBot="1" x14ac:dyDescent="0.3">
      <c r="A2" s="17" t="s">
        <v>0</v>
      </c>
      <c r="B2" s="3" t="s">
        <v>1</v>
      </c>
      <c r="D2" s="3" t="s">
        <v>3</v>
      </c>
      <c r="E2" s="3"/>
      <c r="G2" s="2" t="s">
        <v>5</v>
      </c>
      <c r="K2" s="2" t="s">
        <v>4</v>
      </c>
      <c r="O2" s="2" t="s">
        <v>6</v>
      </c>
      <c r="S2" s="2" t="s">
        <v>7</v>
      </c>
    </row>
    <row r="3" spans="1:28" x14ac:dyDescent="0.25">
      <c r="A3" s="2" t="s">
        <v>2</v>
      </c>
      <c r="B3" s="18">
        <v>3</v>
      </c>
      <c r="C3" s="22">
        <v>4.954243</v>
      </c>
      <c r="D3" s="5">
        <v>4.7993410000000001</v>
      </c>
      <c r="E3" s="27">
        <v>4.6020599999999998</v>
      </c>
      <c r="F3" s="6">
        <v>5.0827859999999996</v>
      </c>
      <c r="G3" s="4">
        <v>4.7993410000000001</v>
      </c>
      <c r="H3" s="5">
        <v>4.9294190000000002</v>
      </c>
      <c r="I3" s="5">
        <v>4.7481879999999999</v>
      </c>
      <c r="J3" s="6">
        <v>4.7558749999999996</v>
      </c>
      <c r="K3" s="4">
        <v>5.3579350000000003</v>
      </c>
      <c r="L3" s="5">
        <v>5.1760910000000004</v>
      </c>
      <c r="M3" s="5">
        <v>5.5490029999999999</v>
      </c>
      <c r="N3" s="6">
        <v>5.2068260000000004</v>
      </c>
      <c r="O3" s="4">
        <v>4.2041199999999996</v>
      </c>
      <c r="P3" s="5">
        <v>4.342422</v>
      </c>
      <c r="Q3" s="5">
        <v>4</v>
      </c>
      <c r="R3" s="6">
        <v>3.8450980000000001</v>
      </c>
      <c r="S3" s="4">
        <v>3.772322</v>
      </c>
      <c r="T3" s="5">
        <v>4.0934210000000002</v>
      </c>
      <c r="U3" s="5">
        <v>4.4913619999999996</v>
      </c>
      <c r="V3" s="6">
        <v>4.3979400000000002</v>
      </c>
    </row>
    <row r="4" spans="1:28" x14ac:dyDescent="0.25">
      <c r="B4" s="19">
        <v>7</v>
      </c>
      <c r="C4" s="34">
        <v>4.5797829999999999</v>
      </c>
      <c r="D4" s="1">
        <v>4.5797829999999999</v>
      </c>
      <c r="E4" s="29">
        <v>5.1430150000000001</v>
      </c>
      <c r="F4" s="8">
        <v>4.6720980000000001</v>
      </c>
      <c r="G4" s="7">
        <v>5.6394859999999998</v>
      </c>
      <c r="H4" s="1">
        <v>5.6334689999999998</v>
      </c>
      <c r="I4" s="1">
        <v>5.1072100000000002</v>
      </c>
      <c r="J4" s="8">
        <v>5.232996</v>
      </c>
      <c r="K4" s="7">
        <v>4.897627</v>
      </c>
      <c r="L4" s="1">
        <v>4.681241</v>
      </c>
      <c r="M4" s="1">
        <v>5.6314440000000001</v>
      </c>
      <c r="N4" s="8">
        <v>5.1205740000000004</v>
      </c>
      <c r="O4" s="7">
        <v>3.3096299999999998</v>
      </c>
      <c r="P4" s="1">
        <v>3.70757</v>
      </c>
      <c r="Q4" s="1">
        <v>4.0644580000000001</v>
      </c>
      <c r="R4" s="8">
        <v>4.9030899999999997</v>
      </c>
      <c r="S4" s="7">
        <v>3.2148439999999998</v>
      </c>
      <c r="T4" s="1">
        <v>3.9030900000000002</v>
      </c>
      <c r="U4" s="1">
        <v>4.1760910000000004</v>
      </c>
      <c r="V4" s="8">
        <v>4.7558749999999996</v>
      </c>
    </row>
    <row r="5" spans="1:28" x14ac:dyDescent="0.25">
      <c r="A5" s="2" t="s">
        <v>8</v>
      </c>
      <c r="B5" s="19">
        <v>21</v>
      </c>
      <c r="C5" s="34">
        <v>4.2787540000000002</v>
      </c>
      <c r="D5" s="1">
        <v>4.2957869999999998</v>
      </c>
      <c r="E5" s="29">
        <v>4.4623980000000003</v>
      </c>
      <c r="F5" s="8">
        <v>4.3263360000000004</v>
      </c>
      <c r="G5" s="7">
        <v>5.5728720000000003</v>
      </c>
      <c r="H5" s="1">
        <v>5.5843309999999997</v>
      </c>
      <c r="I5" s="1">
        <v>6.0398110000000003</v>
      </c>
      <c r="J5" s="8">
        <v>5.0170339999999998</v>
      </c>
      <c r="K5" s="7">
        <v>5.926342</v>
      </c>
      <c r="L5" s="1">
        <v>0.95424249999999999</v>
      </c>
      <c r="M5" s="1">
        <v>5.9030899999999997</v>
      </c>
      <c r="N5" s="8">
        <v>5.5051500000000004</v>
      </c>
      <c r="O5" s="7">
        <v>5.037426</v>
      </c>
      <c r="P5" s="1">
        <v>3.9030900000000002</v>
      </c>
      <c r="Q5" s="1">
        <v>4.2552719999999997</v>
      </c>
      <c r="R5" s="8">
        <v>4.5682020000000003</v>
      </c>
      <c r="S5" s="7">
        <v>5.444045</v>
      </c>
      <c r="T5" s="1">
        <v>4.8450980000000001</v>
      </c>
      <c r="U5" s="1">
        <v>4.342422</v>
      </c>
      <c r="V5" s="8">
        <v>4.531479</v>
      </c>
    </row>
    <row r="6" spans="1:28" x14ac:dyDescent="0.25">
      <c r="A6" s="2" t="s">
        <v>9</v>
      </c>
      <c r="B6" s="19">
        <v>49</v>
      </c>
      <c r="C6" s="34">
        <v>4.2552719999999997</v>
      </c>
      <c r="D6" s="1">
        <v>4.146128</v>
      </c>
      <c r="E6" s="29">
        <v>4.4313640000000003</v>
      </c>
      <c r="F6" s="8">
        <v>4.7160029999999997</v>
      </c>
      <c r="G6" s="7">
        <v>5.8221679999999996</v>
      </c>
      <c r="H6" s="1">
        <v>5.1702620000000001</v>
      </c>
      <c r="I6" s="1">
        <v>5.4216040000000003</v>
      </c>
      <c r="J6" s="8">
        <v>5.8785220000000002</v>
      </c>
      <c r="K6" s="7">
        <v>4.7781510000000003</v>
      </c>
      <c r="L6" s="1">
        <v>5.4771210000000004</v>
      </c>
      <c r="M6" s="1">
        <v>5.7355989999999997</v>
      </c>
      <c r="N6" s="8">
        <v>6.2041199999999996</v>
      </c>
      <c r="O6" s="7">
        <v>4.2552719999999997</v>
      </c>
      <c r="P6" s="1">
        <v>5.3909349999999998</v>
      </c>
      <c r="Q6" s="1">
        <v>5.1875210000000003</v>
      </c>
      <c r="R6" s="8">
        <v>5.3729120000000004</v>
      </c>
      <c r="S6" s="7">
        <v>4.7160029999999997</v>
      </c>
      <c r="T6" s="1">
        <v>5.471292</v>
      </c>
      <c r="U6" s="1">
        <v>5.264818</v>
      </c>
      <c r="V6" s="8">
        <v>5.7058629999999999</v>
      </c>
    </row>
    <row r="7" spans="1:28" ht="15.75" thickBot="1" x14ac:dyDescent="0.3">
      <c r="A7" s="2" t="s">
        <v>11</v>
      </c>
      <c r="B7" s="20">
        <v>70</v>
      </c>
      <c r="C7" s="21">
        <v>4.2304490000000001</v>
      </c>
      <c r="D7" s="10">
        <v>3.8450980000000001</v>
      </c>
      <c r="E7" s="31">
        <v>4.342422</v>
      </c>
      <c r="F7" s="11">
        <v>3.4885510000000002</v>
      </c>
      <c r="G7" s="9">
        <v>4.9912260000000002</v>
      </c>
      <c r="H7" s="10">
        <v>4.2787540000000002</v>
      </c>
      <c r="I7" s="10">
        <v>5.0492179999999998</v>
      </c>
      <c r="J7" s="11">
        <v>3.9030900000000002</v>
      </c>
      <c r="K7" s="9">
        <v>4.3979400000000002</v>
      </c>
      <c r="L7" s="10">
        <v>2.653213</v>
      </c>
      <c r="M7" s="10">
        <v>4.3222189999999996</v>
      </c>
      <c r="N7" s="11">
        <v>2.9637880000000001</v>
      </c>
      <c r="O7" s="9">
        <v>4.812913</v>
      </c>
      <c r="P7" s="10">
        <v>3.0211890000000001</v>
      </c>
      <c r="Q7" s="10">
        <v>3.9030900000000002</v>
      </c>
      <c r="R7" s="11">
        <v>5.1398789999999996</v>
      </c>
      <c r="S7" s="9">
        <v>4.4623980000000003</v>
      </c>
      <c r="T7" s="10">
        <v>3.7781509999999998</v>
      </c>
      <c r="U7" s="10">
        <v>4.531479</v>
      </c>
      <c r="V7" s="11">
        <v>4.8920950000000003</v>
      </c>
    </row>
    <row r="9" spans="1:28" x14ac:dyDescent="0.25">
      <c r="A9" s="61"/>
      <c r="B9" s="23"/>
      <c r="C9" s="29"/>
      <c r="D9" s="1"/>
      <c r="E9" s="29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62"/>
      <c r="B10" s="23"/>
      <c r="C10" s="29"/>
      <c r="D10" s="23"/>
      <c r="E10" s="2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61"/>
      <c r="B11" s="23"/>
      <c r="C11" s="23"/>
      <c r="D11" s="23"/>
      <c r="E11" s="23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61"/>
      <c r="B12" s="23"/>
      <c r="C12" s="29"/>
      <c r="D12" s="29"/>
      <c r="E12" s="29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61"/>
      <c r="B13" s="61"/>
      <c r="C13" s="29"/>
      <c r="D13" s="29"/>
      <c r="E13" s="2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61"/>
      <c r="B14" s="23"/>
      <c r="C14" s="29"/>
      <c r="D14" s="29"/>
      <c r="E14" s="29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61"/>
      <c r="B15" s="23"/>
      <c r="C15" s="29"/>
      <c r="D15" s="29"/>
      <c r="E15" s="2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61"/>
      <c r="B16" s="23"/>
      <c r="C16" s="29"/>
      <c r="D16" s="29"/>
      <c r="E16" s="2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61"/>
      <c r="B17" s="23"/>
      <c r="C17" s="29"/>
      <c r="D17" s="29"/>
      <c r="E17" s="2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61"/>
      <c r="B18" s="61"/>
      <c r="C18" s="29"/>
      <c r="D18" s="29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61"/>
      <c r="B19" s="23"/>
      <c r="C19" s="29"/>
      <c r="D19" s="29"/>
      <c r="E19" s="2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61"/>
      <c r="B20" s="23"/>
      <c r="C20" s="29"/>
      <c r="D20" s="29"/>
      <c r="E20" s="2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61"/>
      <c r="B21" s="23"/>
      <c r="C21" s="29"/>
      <c r="D21" s="1"/>
      <c r="E21" s="2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61"/>
      <c r="B22" s="23"/>
      <c r="C22" s="29"/>
      <c r="D22" s="1"/>
      <c r="E22" s="2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61"/>
      <c r="B23" s="23"/>
      <c r="C23" s="29"/>
      <c r="D23" s="1"/>
      <c r="E23" s="2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61"/>
      <c r="B24" s="23"/>
      <c r="C24" s="29"/>
      <c r="D24" s="1"/>
      <c r="E24" s="2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61"/>
      <c r="B25" s="23"/>
      <c r="C25" s="29"/>
      <c r="D25" s="23"/>
      <c r="E25" s="29"/>
      <c r="F25" s="1"/>
      <c r="G25" s="61"/>
      <c r="H25" s="1"/>
      <c r="I25" s="1"/>
      <c r="J25" s="1"/>
      <c r="K25" s="61"/>
      <c r="L25" s="1"/>
      <c r="M25" s="1"/>
      <c r="N25" s="1"/>
      <c r="O25" s="6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62"/>
      <c r="B26" s="23"/>
      <c r="C26" s="36"/>
      <c r="D26" s="15"/>
      <c r="E26" s="36"/>
      <c r="F26" s="1"/>
      <c r="G26" s="15"/>
      <c r="H26" s="15"/>
      <c r="I26" s="15"/>
      <c r="J26" s="1"/>
      <c r="K26" s="15"/>
      <c r="L26" s="15"/>
      <c r="M26" s="15"/>
      <c r="N26" s="1"/>
      <c r="O26" s="15"/>
      <c r="P26" s="15"/>
      <c r="Q26" s="15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61"/>
      <c r="B27" s="23"/>
      <c r="C27" s="36"/>
      <c r="D27" s="15"/>
      <c r="E27" s="36"/>
      <c r="F27" s="1"/>
      <c r="G27" s="15"/>
      <c r="H27" s="15"/>
      <c r="I27" s="15"/>
      <c r="J27" s="1"/>
      <c r="K27" s="15"/>
      <c r="L27" s="15"/>
      <c r="M27" s="15"/>
      <c r="N27" s="1"/>
      <c r="O27" s="15"/>
      <c r="P27" s="15"/>
      <c r="Q27" s="15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2" customFormat="1" x14ac:dyDescent="0.25">
      <c r="A28" s="61"/>
      <c r="B28" s="23"/>
      <c r="C28" s="36"/>
      <c r="D28" s="15"/>
      <c r="E28" s="36"/>
      <c r="F28" s="1"/>
      <c r="G28" s="15"/>
      <c r="H28" s="15"/>
      <c r="I28" s="15"/>
      <c r="J28" s="61"/>
      <c r="K28" s="15"/>
      <c r="L28" s="15"/>
      <c r="M28" s="15"/>
      <c r="N28" s="61"/>
      <c r="O28" s="15"/>
      <c r="P28" s="15"/>
      <c r="Q28" s="15"/>
      <c r="R28" s="61"/>
      <c r="S28" s="61"/>
      <c r="T28" s="61"/>
      <c r="U28" s="1"/>
      <c r="V28" s="1"/>
      <c r="W28" s="1"/>
      <c r="X28" s="1"/>
      <c r="Y28" s="61"/>
      <c r="Z28" s="61"/>
      <c r="AA28" s="61"/>
      <c r="AB28" s="61"/>
    </row>
    <row r="29" spans="1:28" s="2" customFormat="1" x14ac:dyDescent="0.25">
      <c r="A29" s="61"/>
      <c r="B29" s="23"/>
      <c r="C29" s="36"/>
      <c r="D29" s="15"/>
      <c r="E29" s="36"/>
      <c r="F29" s="1"/>
      <c r="G29" s="15"/>
      <c r="H29" s="15"/>
      <c r="I29" s="15"/>
      <c r="J29" s="61"/>
      <c r="K29" s="15"/>
      <c r="L29" s="15"/>
      <c r="M29" s="15"/>
      <c r="N29" s="61"/>
      <c r="O29" s="15"/>
      <c r="P29" s="15"/>
      <c r="Q29" s="15"/>
      <c r="R29" s="61"/>
      <c r="S29" s="61"/>
      <c r="T29" s="61"/>
      <c r="U29" s="1"/>
      <c r="V29" s="1"/>
      <c r="W29" s="1"/>
      <c r="X29" s="1"/>
      <c r="Y29" s="61"/>
      <c r="Z29" s="61"/>
      <c r="AA29" s="61"/>
      <c r="AB29" s="61"/>
    </row>
    <row r="30" spans="1:28" x14ac:dyDescent="0.25">
      <c r="A30" s="61"/>
      <c r="B30" s="23"/>
      <c r="C30" s="36"/>
      <c r="D30" s="15"/>
      <c r="E30" s="36"/>
      <c r="F30" s="1"/>
      <c r="G30" s="15"/>
      <c r="H30" s="15"/>
      <c r="I30" s="15"/>
      <c r="J30" s="1"/>
      <c r="K30" s="15"/>
      <c r="L30" s="15"/>
      <c r="M30" s="15"/>
      <c r="N30" s="1"/>
      <c r="O30" s="15"/>
      <c r="P30" s="15"/>
      <c r="Q30" s="15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61"/>
      <c r="B31" s="23"/>
      <c r="C31" s="36"/>
      <c r="D31" s="15"/>
      <c r="E31" s="36"/>
      <c r="F31" s="1"/>
      <c r="G31" s="15"/>
      <c r="H31" s="15"/>
      <c r="I31" s="15"/>
      <c r="J31" s="1"/>
      <c r="K31" s="15"/>
      <c r="L31" s="15"/>
      <c r="M31" s="15"/>
      <c r="N31" s="1"/>
      <c r="O31" s="15"/>
      <c r="P31" s="15"/>
      <c r="Q31" s="15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61"/>
      <c r="B32" s="23"/>
      <c r="C32" s="29"/>
      <c r="D32" s="1"/>
      <c r="E32" s="29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61"/>
      <c r="W32" s="61"/>
      <c r="X32" s="61"/>
      <c r="Y32" s="1"/>
      <c r="Z32" s="1"/>
      <c r="AA32" s="1"/>
      <c r="AB32" s="1"/>
    </row>
    <row r="33" spans="1:28" x14ac:dyDescent="0.25">
      <c r="A33" s="61"/>
      <c r="B33" s="23"/>
      <c r="C33" s="23"/>
      <c r="D33" s="61"/>
      <c r="E33" s="23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1"/>
      <c r="Z33" s="1"/>
      <c r="AA33" s="1"/>
      <c r="AB33" s="1"/>
    </row>
    <row r="34" spans="1:28" x14ac:dyDescent="0.25">
      <c r="A34" s="62"/>
      <c r="B34" s="23"/>
      <c r="C34" s="23"/>
      <c r="D34" s="23"/>
      <c r="E34" s="23"/>
      <c r="F34" s="23"/>
      <c r="G34" s="2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61"/>
      <c r="B35" s="23"/>
      <c r="C35" s="29"/>
      <c r="D35" s="29"/>
      <c r="E35" s="29"/>
      <c r="F35" s="29"/>
      <c r="G35" s="2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61"/>
      <c r="B36" s="23"/>
      <c r="C36" s="29"/>
      <c r="D36" s="29"/>
      <c r="E36" s="29"/>
      <c r="F36" s="29"/>
      <c r="G36" s="2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3"/>
      <c r="B37" s="23"/>
      <c r="C37" s="29"/>
      <c r="D37" s="29"/>
      <c r="E37" s="29"/>
      <c r="F37" s="29"/>
      <c r="G37" s="29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3"/>
      <c r="B38" s="23"/>
      <c r="C38" s="29"/>
      <c r="D38" s="29"/>
      <c r="E38" s="29"/>
      <c r="F38" s="29"/>
      <c r="G38" s="2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61"/>
      <c r="B39" s="23"/>
      <c r="C39" s="29"/>
      <c r="D39" s="29"/>
      <c r="E39" s="29"/>
      <c r="F39" s="29"/>
      <c r="G39" s="2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61"/>
      <c r="B40" s="23"/>
      <c r="C40" s="29"/>
      <c r="D40" s="1"/>
      <c r="E40" s="29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61"/>
      <c r="B41" s="23"/>
      <c r="C41" s="29"/>
      <c r="D41" s="1"/>
      <c r="E41" s="29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61"/>
      <c r="B42" s="23"/>
      <c r="C42" s="29"/>
      <c r="D42" s="1"/>
      <c r="E42" s="29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61"/>
      <c r="B43" s="23"/>
      <c r="C43" s="29"/>
      <c r="D43" s="1"/>
      <c r="E43" s="29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61"/>
      <c r="B44" s="23"/>
      <c r="C44" s="29"/>
      <c r="D44" s="1"/>
      <c r="E44" s="2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62"/>
      <c r="B45" s="23"/>
      <c r="C45" s="29"/>
      <c r="D45" s="1"/>
      <c r="E45" s="29"/>
      <c r="F45" s="1"/>
      <c r="G45" s="6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61"/>
      <c r="B46" s="23"/>
      <c r="C46" s="23"/>
      <c r="D46" s="1"/>
      <c r="E46" s="29"/>
      <c r="F46" s="1"/>
      <c r="G46" s="6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61"/>
      <c r="B47" s="64"/>
      <c r="C47" s="43"/>
      <c r="D47" s="43"/>
      <c r="E47" s="43"/>
      <c r="F47" s="43"/>
      <c r="G47" s="6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61"/>
      <c r="B48" s="64"/>
      <c r="C48" s="43"/>
      <c r="D48" s="43"/>
      <c r="E48" s="43"/>
      <c r="F48" s="43"/>
      <c r="G48" s="6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33" customFormat="1" x14ac:dyDescent="0.25">
      <c r="A49" s="61"/>
      <c r="B49" s="64"/>
      <c r="C49" s="43"/>
      <c r="D49" s="43"/>
      <c r="E49" s="43"/>
      <c r="F49" s="43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</row>
    <row r="50" spans="1:28" x14ac:dyDescent="0.25">
      <c r="A50" s="61"/>
      <c r="B50" s="64"/>
      <c r="C50" s="43"/>
      <c r="D50" s="43"/>
      <c r="E50" s="43"/>
      <c r="F50" s="4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3"/>
      <c r="B51" s="23"/>
      <c r="C51" s="29"/>
      <c r="D51" s="50"/>
      <c r="E51" s="29"/>
      <c r="F51" s="50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61"/>
      <c r="B52" s="23"/>
      <c r="C52" s="29"/>
      <c r="D52" s="1"/>
      <c r="E52" s="29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61"/>
      <c r="B53" s="23"/>
      <c r="C53" s="29"/>
      <c r="D53" s="1"/>
      <c r="E53" s="29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61"/>
      <c r="B54" s="23"/>
      <c r="C54" s="29"/>
      <c r="D54" s="1"/>
      <c r="E54" s="2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61"/>
      <c r="B55" s="23"/>
      <c r="C55" s="29"/>
      <c r="D55" s="1"/>
      <c r="E55" s="29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62"/>
      <c r="B56" s="23"/>
      <c r="C56" s="23"/>
      <c r="D56" s="1"/>
      <c r="E56" s="29"/>
      <c r="F56" s="1"/>
      <c r="G56" s="1"/>
      <c r="H56" s="61"/>
      <c r="I56" s="1"/>
      <c r="J56" s="1"/>
      <c r="K56" s="1"/>
      <c r="L56" s="1"/>
      <c r="M56" s="61"/>
      <c r="N56" s="1"/>
      <c r="O56" s="1"/>
      <c r="P56" s="1"/>
      <c r="Q56" s="1"/>
      <c r="R56" s="6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61"/>
      <c r="B57" s="23"/>
      <c r="C57" s="29"/>
      <c r="D57" s="15"/>
      <c r="E57" s="36"/>
      <c r="F57" s="15"/>
      <c r="G57" s="15"/>
      <c r="H57" s="15"/>
      <c r="I57" s="1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61"/>
      <c r="B58" s="23"/>
      <c r="C58" s="29"/>
      <c r="D58" s="1"/>
      <c r="E58" s="29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61"/>
      <c r="B59" s="23"/>
      <c r="C59" s="29"/>
      <c r="D59" s="1"/>
      <c r="E59" s="29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61"/>
      <c r="B60" s="23"/>
      <c r="C60" s="29"/>
      <c r="D60" s="1"/>
      <c r="E60" s="29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61"/>
      <c r="B61" s="23"/>
      <c r="C61" s="29"/>
      <c r="D61" s="1"/>
      <c r="E61" s="29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61"/>
      <c r="B62" s="23"/>
      <c r="C62" s="29"/>
      <c r="D62" s="1"/>
      <c r="E62" s="29"/>
      <c r="F62" s="6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62"/>
      <c r="B63" s="23"/>
      <c r="C63" s="29"/>
      <c r="D63" s="61"/>
      <c r="E63" s="29"/>
      <c r="F63" s="1"/>
      <c r="G63" s="1"/>
      <c r="H63" s="6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61"/>
      <c r="B64" s="65"/>
      <c r="C64" s="36"/>
      <c r="D64" s="15"/>
      <c r="E64" s="36"/>
      <c r="F64" s="15"/>
      <c r="G64" s="15"/>
      <c r="H64" s="15"/>
      <c r="I64" s="15"/>
      <c r="J64" s="15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61"/>
      <c r="B65" s="65"/>
      <c r="C65" s="36"/>
      <c r="D65" s="15"/>
      <c r="E65" s="36"/>
      <c r="F65" s="15"/>
      <c r="G65" s="15"/>
      <c r="H65" s="15"/>
      <c r="I65" s="15"/>
      <c r="J65" s="15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61"/>
      <c r="B66" s="65"/>
      <c r="C66" s="36"/>
      <c r="D66" s="15"/>
      <c r="E66" s="36"/>
      <c r="F66" s="15"/>
      <c r="G66" s="15"/>
      <c r="H66" s="15"/>
      <c r="I66" s="15"/>
      <c r="J66" s="15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61"/>
      <c r="B67" s="65"/>
      <c r="C67" s="36"/>
      <c r="D67" s="15"/>
      <c r="E67" s="36"/>
      <c r="F67" s="15"/>
      <c r="G67" s="15"/>
      <c r="H67" s="15"/>
      <c r="I67" s="15"/>
      <c r="J67" s="15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61"/>
      <c r="B68" s="65"/>
      <c r="C68" s="36"/>
      <c r="D68" s="15"/>
      <c r="E68" s="36"/>
      <c r="F68" s="15"/>
      <c r="G68" s="15"/>
      <c r="H68" s="15"/>
      <c r="I68" s="15"/>
      <c r="J68" s="15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61"/>
      <c r="B69" s="65"/>
      <c r="C69" s="36"/>
      <c r="D69" s="15"/>
      <c r="E69" s="36"/>
      <c r="F69" s="15"/>
      <c r="G69" s="15"/>
      <c r="H69" s="15"/>
      <c r="I69" s="15"/>
      <c r="J69" s="15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5">
      <c r="A70" s="61"/>
      <c r="B70" s="65"/>
      <c r="C70" s="36"/>
      <c r="D70" s="15"/>
      <c r="E70" s="36"/>
      <c r="F70" s="15"/>
      <c r="G70" s="15"/>
      <c r="H70" s="15"/>
      <c r="I70" s="15"/>
      <c r="J70" s="15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5">
      <c r="A71" s="61"/>
      <c r="B71" s="65"/>
      <c r="C71" s="36"/>
      <c r="D71" s="15"/>
      <c r="E71" s="36"/>
      <c r="F71" s="15"/>
      <c r="G71" s="15"/>
      <c r="H71" s="15"/>
      <c r="I71" s="15"/>
      <c r="J71" s="15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5">
      <c r="A72" s="61"/>
      <c r="B72" s="65"/>
      <c r="C72" s="36"/>
      <c r="D72" s="15"/>
      <c r="E72" s="36"/>
      <c r="F72" s="15"/>
      <c r="G72" s="15"/>
      <c r="H72" s="15"/>
      <c r="I72" s="15"/>
      <c r="J72" s="15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5">
      <c r="A73" s="61"/>
      <c r="B73" s="65"/>
      <c r="C73" s="36"/>
      <c r="D73" s="15"/>
      <c r="E73" s="36"/>
      <c r="F73" s="15"/>
      <c r="G73" s="15"/>
      <c r="H73" s="15"/>
      <c r="I73" s="15"/>
      <c r="J73" s="15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5">
      <c r="A74" s="61"/>
      <c r="B74" s="65"/>
      <c r="C74" s="36"/>
      <c r="D74" s="15"/>
      <c r="E74" s="36"/>
      <c r="F74" s="15"/>
      <c r="G74" s="15"/>
      <c r="H74" s="15"/>
      <c r="I74" s="15"/>
      <c r="J74" s="1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5">
      <c r="A75" s="61"/>
      <c r="B75" s="65"/>
      <c r="C75" s="36"/>
      <c r="D75" s="15"/>
      <c r="E75" s="36"/>
      <c r="F75" s="15"/>
      <c r="G75" s="15"/>
      <c r="H75" s="15"/>
      <c r="I75" s="15"/>
      <c r="J75" s="15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5">
      <c r="A76" s="61"/>
      <c r="B76" s="65"/>
      <c r="C76" s="36"/>
      <c r="D76" s="15"/>
      <c r="E76" s="36"/>
      <c r="F76" s="15"/>
      <c r="G76" s="15"/>
      <c r="H76" s="15"/>
      <c r="I76" s="15"/>
      <c r="J76" s="15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5">
      <c r="A77" s="61"/>
      <c r="B77" s="65"/>
      <c r="C77" s="36"/>
      <c r="D77" s="15"/>
      <c r="E77" s="36"/>
      <c r="F77" s="15"/>
      <c r="G77" s="15"/>
      <c r="H77" s="15"/>
      <c r="I77" s="15"/>
      <c r="J77" s="15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5">
      <c r="A78" s="61"/>
      <c r="B78" s="65"/>
      <c r="C78" s="36"/>
      <c r="D78" s="15"/>
      <c r="E78" s="36"/>
      <c r="F78" s="15"/>
      <c r="G78" s="15"/>
      <c r="H78" s="15"/>
      <c r="I78" s="15"/>
      <c r="J78" s="15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5">
      <c r="A79" s="61"/>
      <c r="B79" s="65"/>
      <c r="C79" s="36"/>
      <c r="D79" s="15"/>
      <c r="E79" s="36"/>
      <c r="F79" s="15"/>
      <c r="G79" s="15"/>
      <c r="H79" s="15"/>
      <c r="I79" s="15"/>
      <c r="J79" s="15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5">
      <c r="A80" s="61"/>
      <c r="B80" s="65"/>
      <c r="C80" s="36"/>
      <c r="D80" s="15"/>
      <c r="E80" s="36"/>
      <c r="F80" s="15"/>
      <c r="G80" s="15"/>
      <c r="H80" s="15"/>
      <c r="I80" s="15"/>
      <c r="J80" s="15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5">
      <c r="A81" s="61"/>
      <c r="B81" s="65"/>
      <c r="C81" s="36"/>
      <c r="D81" s="15"/>
      <c r="E81" s="36"/>
      <c r="F81" s="15"/>
      <c r="G81" s="15"/>
      <c r="H81" s="15"/>
      <c r="I81" s="15"/>
      <c r="J81" s="15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5">
      <c r="A82" s="61"/>
      <c r="B82" s="65"/>
      <c r="C82" s="36"/>
      <c r="D82" s="15"/>
      <c r="E82" s="36"/>
      <c r="F82" s="15"/>
      <c r="G82" s="15"/>
      <c r="H82" s="15"/>
      <c r="I82" s="15"/>
      <c r="J82" s="15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5">
      <c r="A83" s="61"/>
      <c r="B83" s="65"/>
      <c r="C83" s="36"/>
      <c r="D83" s="15"/>
      <c r="E83" s="36"/>
      <c r="F83" s="15"/>
      <c r="G83" s="15"/>
      <c r="H83" s="15"/>
      <c r="I83" s="15"/>
      <c r="J83" s="15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D08A4-B609-4064-AF1C-D5A5181D47E1}">
  <dimension ref="A1:H19"/>
  <sheetViews>
    <sheetView workbookViewId="0">
      <selection sqref="A1:I20"/>
    </sheetView>
  </sheetViews>
  <sheetFormatPr defaultRowHeight="15" x14ac:dyDescent="0.25"/>
  <cols>
    <col min="1" max="1" width="12.42578125" customWidth="1"/>
    <col min="3" max="3" width="6.85546875" customWidth="1"/>
    <col min="4" max="4" width="11" customWidth="1"/>
    <col min="6" max="6" width="11.28515625" customWidth="1"/>
    <col min="7" max="7" width="10.85546875" customWidth="1"/>
    <col min="8" max="8" width="12" customWidth="1"/>
  </cols>
  <sheetData>
    <row r="1" spans="1:8" x14ac:dyDescent="0.25">
      <c r="A1" s="17" t="s">
        <v>149</v>
      </c>
    </row>
    <row r="2" spans="1:8" x14ac:dyDescent="0.25">
      <c r="B2" s="52" t="s">
        <v>42</v>
      </c>
    </row>
    <row r="4" spans="1:8" ht="15.75" thickBot="1" x14ac:dyDescent="0.3">
      <c r="F4" t="s">
        <v>43</v>
      </c>
    </row>
    <row r="5" spans="1:8" ht="15.75" thickBot="1" x14ac:dyDescent="0.3">
      <c r="A5" s="68"/>
      <c r="B5" s="69"/>
      <c r="C5" s="69"/>
      <c r="D5" s="68" t="s">
        <v>44</v>
      </c>
      <c r="E5" s="69" t="s">
        <v>45</v>
      </c>
      <c r="F5" s="69" t="s">
        <v>46</v>
      </c>
      <c r="G5" s="69" t="s">
        <v>47</v>
      </c>
      <c r="H5" s="70" t="s">
        <v>48</v>
      </c>
    </row>
    <row r="6" spans="1:8" x14ac:dyDescent="0.25">
      <c r="A6" s="4" t="s">
        <v>49</v>
      </c>
      <c r="B6" s="5"/>
      <c r="C6" s="6"/>
      <c r="D6" s="71" t="s">
        <v>50</v>
      </c>
      <c r="E6" s="72" t="s">
        <v>51</v>
      </c>
      <c r="F6" s="71" t="s">
        <v>52</v>
      </c>
      <c r="G6" s="71" t="s">
        <v>53</v>
      </c>
      <c r="H6" s="73" t="s">
        <v>54</v>
      </c>
    </row>
    <row r="7" spans="1:8" x14ac:dyDescent="0.25">
      <c r="A7" s="7" t="s">
        <v>55</v>
      </c>
      <c r="B7" s="1"/>
      <c r="C7" s="8"/>
      <c r="D7" s="66" t="s">
        <v>56</v>
      </c>
      <c r="E7" s="66" t="s">
        <v>57</v>
      </c>
      <c r="F7" s="66" t="s">
        <v>58</v>
      </c>
      <c r="G7" s="66" t="s">
        <v>59</v>
      </c>
      <c r="H7" s="67" t="s">
        <v>60</v>
      </c>
    </row>
    <row r="8" spans="1:8" x14ac:dyDescent="0.25">
      <c r="A8" s="7" t="s">
        <v>61</v>
      </c>
      <c r="B8" s="1"/>
      <c r="C8" s="8"/>
      <c r="D8" s="1" t="s">
        <v>62</v>
      </c>
      <c r="E8" s="1" t="s">
        <v>63</v>
      </c>
      <c r="F8" s="1" t="s">
        <v>64</v>
      </c>
      <c r="G8" s="1" t="s">
        <v>65</v>
      </c>
      <c r="H8" s="8" t="s">
        <v>66</v>
      </c>
    </row>
    <row r="9" spans="1:8" ht="15.75" thickBot="1" x14ac:dyDescent="0.3">
      <c r="A9" s="9" t="s">
        <v>67</v>
      </c>
      <c r="B9" s="10"/>
      <c r="C9" s="11"/>
      <c r="D9" s="10" t="s">
        <v>68</v>
      </c>
      <c r="E9" s="10" t="s">
        <v>69</v>
      </c>
      <c r="F9" s="10" t="s">
        <v>70</v>
      </c>
      <c r="G9" s="10" t="s">
        <v>71</v>
      </c>
      <c r="H9" s="11" t="s">
        <v>72</v>
      </c>
    </row>
    <row r="10" spans="1:8" x14ac:dyDescent="0.25">
      <c r="A10" s="4"/>
      <c r="B10" s="5"/>
      <c r="C10" s="6"/>
      <c r="D10" s="5"/>
      <c r="E10" s="5"/>
      <c r="F10" s="5"/>
      <c r="G10" s="5"/>
      <c r="H10" s="6"/>
    </row>
    <row r="11" spans="1:8" x14ac:dyDescent="0.25">
      <c r="A11" s="7" t="s">
        <v>49</v>
      </c>
      <c r="B11" s="1"/>
      <c r="C11" s="8"/>
      <c r="D11" s="66" t="s">
        <v>73</v>
      </c>
      <c r="E11" s="66" t="s">
        <v>74</v>
      </c>
      <c r="F11" s="66" t="s">
        <v>75</v>
      </c>
      <c r="G11" s="66" t="s">
        <v>76</v>
      </c>
      <c r="H11" s="67" t="s">
        <v>77</v>
      </c>
    </row>
    <row r="12" spans="1:8" x14ac:dyDescent="0.25">
      <c r="A12" s="7" t="s">
        <v>55</v>
      </c>
      <c r="B12" s="1"/>
      <c r="C12" s="8"/>
      <c r="D12" s="1" t="s">
        <v>78</v>
      </c>
      <c r="E12" s="1" t="s">
        <v>79</v>
      </c>
      <c r="F12" s="1" t="s">
        <v>80</v>
      </c>
      <c r="G12" s="1" t="s">
        <v>81</v>
      </c>
      <c r="H12" s="8" t="s">
        <v>82</v>
      </c>
    </row>
    <row r="13" spans="1:8" x14ac:dyDescent="0.25">
      <c r="A13" s="7" t="s">
        <v>61</v>
      </c>
      <c r="B13" s="1"/>
      <c r="C13" s="8"/>
      <c r="D13" s="1" t="s">
        <v>83</v>
      </c>
      <c r="E13" s="1" t="s">
        <v>84</v>
      </c>
      <c r="F13" s="1" t="s">
        <v>85</v>
      </c>
      <c r="G13" s="1" t="s">
        <v>86</v>
      </c>
      <c r="H13" s="8" t="s">
        <v>87</v>
      </c>
    </row>
    <row r="14" spans="1:8" ht="15.75" thickBot="1" x14ac:dyDescent="0.3">
      <c r="A14" s="9" t="s">
        <v>88</v>
      </c>
      <c r="B14" s="10"/>
      <c r="C14" s="11"/>
      <c r="D14" s="10" t="s">
        <v>89</v>
      </c>
      <c r="E14" s="10" t="s">
        <v>90</v>
      </c>
      <c r="F14" s="10" t="s">
        <v>91</v>
      </c>
      <c r="G14" s="10" t="s">
        <v>92</v>
      </c>
      <c r="H14" s="11" t="s">
        <v>93</v>
      </c>
    </row>
    <row r="15" spans="1:8" x14ac:dyDescent="0.25">
      <c r="A15" s="7"/>
      <c r="B15" s="1"/>
      <c r="C15" s="8"/>
      <c r="D15" s="1"/>
      <c r="E15" s="1"/>
      <c r="F15" s="1"/>
      <c r="G15" s="1"/>
      <c r="H15" s="8"/>
    </row>
    <row r="16" spans="1:8" x14ac:dyDescent="0.25">
      <c r="A16" s="7" t="s">
        <v>49</v>
      </c>
      <c r="B16" s="1"/>
      <c r="C16" s="8"/>
      <c r="D16" s="1" t="s">
        <v>94</v>
      </c>
      <c r="E16" s="1" t="s">
        <v>95</v>
      </c>
      <c r="F16" s="1" t="s">
        <v>96</v>
      </c>
      <c r="G16" s="1" t="s">
        <v>97</v>
      </c>
      <c r="H16" s="8" t="s">
        <v>98</v>
      </c>
    </row>
    <row r="17" spans="1:8" x14ac:dyDescent="0.25">
      <c r="A17" s="7" t="s">
        <v>55</v>
      </c>
      <c r="B17" s="1"/>
      <c r="C17" s="8"/>
      <c r="D17" s="1" t="s">
        <v>99</v>
      </c>
      <c r="E17" s="1" t="s">
        <v>100</v>
      </c>
      <c r="F17" s="1" t="s">
        <v>101</v>
      </c>
      <c r="G17" s="1" t="s">
        <v>102</v>
      </c>
      <c r="H17" s="8" t="s">
        <v>103</v>
      </c>
    </row>
    <row r="18" spans="1:8" x14ac:dyDescent="0.25">
      <c r="A18" s="7" t="s">
        <v>61</v>
      </c>
      <c r="B18" s="1"/>
      <c r="C18" s="8"/>
      <c r="D18" s="1" t="s">
        <v>104</v>
      </c>
      <c r="E18" s="1" t="s">
        <v>95</v>
      </c>
      <c r="F18" s="1" t="s">
        <v>105</v>
      </c>
      <c r="G18" s="1" t="s">
        <v>106</v>
      </c>
      <c r="H18" s="8" t="s">
        <v>107</v>
      </c>
    </row>
    <row r="19" spans="1:8" ht="15.75" thickBot="1" x14ac:dyDescent="0.3">
      <c r="A19" s="9" t="s">
        <v>67</v>
      </c>
      <c r="B19" s="10"/>
      <c r="C19" s="11"/>
      <c r="D19" s="10" t="s">
        <v>108</v>
      </c>
      <c r="E19" s="10" t="s">
        <v>109</v>
      </c>
      <c r="F19" s="10" t="s">
        <v>105</v>
      </c>
      <c r="G19" s="10" t="s">
        <v>110</v>
      </c>
      <c r="H19" s="11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361F8-8F57-4EB6-8A38-DC0B7D8D94DA}">
  <dimension ref="A1:BE141"/>
  <sheetViews>
    <sheetView topLeftCell="A34" zoomScale="85" zoomScaleNormal="85" workbookViewId="0">
      <selection activeCell="C1" sqref="C1"/>
    </sheetView>
  </sheetViews>
  <sheetFormatPr defaultRowHeight="15" x14ac:dyDescent="0.25"/>
  <sheetData>
    <row r="1" spans="1:57" x14ac:dyDescent="0.25">
      <c r="A1" s="74" t="s">
        <v>150</v>
      </c>
      <c r="Y1" s="54"/>
      <c r="AQ1" s="54"/>
    </row>
    <row r="2" spans="1:57" x14ac:dyDescent="0.25">
      <c r="A2" s="52" t="s">
        <v>112</v>
      </c>
      <c r="D2" s="12"/>
      <c r="Y2" s="55" t="s">
        <v>112</v>
      </c>
      <c r="AB2" s="12"/>
      <c r="AQ2" s="55" t="s">
        <v>112</v>
      </c>
      <c r="AT2" s="12"/>
    </row>
    <row r="3" spans="1:57" x14ac:dyDescent="0.25">
      <c r="D3" s="56" t="s">
        <v>113</v>
      </c>
      <c r="E3" s="56" t="s">
        <v>114</v>
      </c>
      <c r="F3" s="56" t="s">
        <v>115</v>
      </c>
      <c r="G3" s="56" t="s">
        <v>116</v>
      </c>
      <c r="H3" s="56" t="s">
        <v>117</v>
      </c>
      <c r="I3" s="56" t="s">
        <v>118</v>
      </c>
      <c r="J3" s="56" t="s">
        <v>119</v>
      </c>
      <c r="K3" s="56" t="s">
        <v>120</v>
      </c>
      <c r="L3" s="56" t="s">
        <v>121</v>
      </c>
      <c r="M3" s="56" t="s">
        <v>122</v>
      </c>
      <c r="N3" s="56" t="s">
        <v>123</v>
      </c>
      <c r="O3" s="52"/>
      <c r="P3" s="57" t="s">
        <v>124</v>
      </c>
      <c r="Q3" s="57" t="s">
        <v>125</v>
      </c>
      <c r="R3" s="58" t="s">
        <v>126</v>
      </c>
      <c r="S3" s="59"/>
      <c r="T3" s="59"/>
      <c r="U3" s="59"/>
      <c r="V3" s="58" t="s">
        <v>127</v>
      </c>
      <c r="Y3" s="54"/>
      <c r="AB3" s="56" t="s">
        <v>128</v>
      </c>
      <c r="AC3" s="56" t="s">
        <v>129</v>
      </c>
      <c r="AD3" s="56" t="s">
        <v>130</v>
      </c>
      <c r="AE3" s="56" t="s">
        <v>131</v>
      </c>
      <c r="AF3" s="56" t="s">
        <v>132</v>
      </c>
      <c r="AG3" s="52"/>
      <c r="AH3" s="57" t="s">
        <v>124</v>
      </c>
      <c r="AI3" s="57" t="s">
        <v>125</v>
      </c>
      <c r="AJ3" s="58" t="s">
        <v>126</v>
      </c>
      <c r="AK3" s="59"/>
      <c r="AL3" s="59"/>
      <c r="AM3" s="59"/>
      <c r="AN3" s="58" t="s">
        <v>127</v>
      </c>
      <c r="AQ3" s="54"/>
      <c r="AT3" s="56" t="s">
        <v>133</v>
      </c>
      <c r="AU3" s="56" t="s">
        <v>134</v>
      </c>
      <c r="AV3" s="56" t="s">
        <v>135</v>
      </c>
      <c r="AW3" s="56" t="s">
        <v>136</v>
      </c>
      <c r="AX3" s="52"/>
      <c r="AY3" s="57" t="s">
        <v>124</v>
      </c>
      <c r="AZ3" s="57" t="s">
        <v>125</v>
      </c>
      <c r="BA3" s="58" t="s">
        <v>126</v>
      </c>
      <c r="BE3" s="58" t="s">
        <v>127</v>
      </c>
    </row>
    <row r="4" spans="1:57" x14ac:dyDescent="0.25">
      <c r="A4" s="12" t="s">
        <v>137</v>
      </c>
      <c r="B4" s="12" t="s">
        <v>138</v>
      </c>
      <c r="C4" s="12"/>
      <c r="R4" t="s">
        <v>139</v>
      </c>
      <c r="S4" t="s">
        <v>140</v>
      </c>
      <c r="T4" t="s">
        <v>141</v>
      </c>
      <c r="U4" t="s">
        <v>142</v>
      </c>
      <c r="Y4" s="60" t="s">
        <v>137</v>
      </c>
      <c r="Z4" s="12" t="s">
        <v>138</v>
      </c>
      <c r="AA4" s="12"/>
      <c r="AJ4" t="s">
        <v>139</v>
      </c>
      <c r="AK4" t="s">
        <v>140</v>
      </c>
      <c r="AL4" t="s">
        <v>141</v>
      </c>
      <c r="AM4" t="s">
        <v>143</v>
      </c>
      <c r="AQ4" s="60" t="s">
        <v>137</v>
      </c>
      <c r="AR4" s="12" t="s">
        <v>138</v>
      </c>
      <c r="AS4" s="12"/>
    </row>
    <row r="5" spans="1:57" x14ac:dyDescent="0.25">
      <c r="A5">
        <v>4992.2</v>
      </c>
      <c r="B5">
        <v>4171.8999999999996</v>
      </c>
      <c r="D5">
        <v>4.0999999999999996</v>
      </c>
      <c r="E5">
        <v>8.5</v>
      </c>
      <c r="F5">
        <v>13.6</v>
      </c>
      <c r="G5">
        <v>7.6</v>
      </c>
      <c r="H5">
        <v>8.5</v>
      </c>
      <c r="I5">
        <v>6.7</v>
      </c>
      <c r="J5">
        <v>14.7</v>
      </c>
      <c r="K5">
        <v>6.7</v>
      </c>
      <c r="L5">
        <v>12</v>
      </c>
      <c r="M5">
        <v>7.1</v>
      </c>
      <c r="N5">
        <v>11.7</v>
      </c>
      <c r="P5">
        <f t="shared" ref="P5:P29" si="0">AVERAGE(D5:N5)</f>
        <v>9.2000000000000011</v>
      </c>
      <c r="Q5" s="53">
        <f t="shared" ref="Q5:Q29" si="1">STDEV(D5:N5)</f>
        <v>3.3190360046254352</v>
      </c>
      <c r="R5" s="53">
        <v>-13</v>
      </c>
      <c r="S5" s="53">
        <v>-16.2</v>
      </c>
      <c r="T5" s="53">
        <v>-18.100000000000001</v>
      </c>
      <c r="U5" s="53">
        <v>-8.3333333333333339</v>
      </c>
      <c r="V5" s="53">
        <f t="shared" ref="V5:V29" si="2">AVERAGE(R5:U5)</f>
        <v>-13.908333333333333</v>
      </c>
      <c r="Y5" s="54">
        <v>4992.2</v>
      </c>
      <c r="Z5">
        <v>4171.8999999999996</v>
      </c>
      <c r="AB5">
        <v>-2</v>
      </c>
      <c r="AC5">
        <v>-5</v>
      </c>
      <c r="AD5">
        <v>2.4</v>
      </c>
      <c r="AE5">
        <v>5</v>
      </c>
      <c r="AF5">
        <v>7.2</v>
      </c>
      <c r="AH5">
        <f t="shared" ref="AH5:AH29" si="3">AVERAGE(AB5:AF5)</f>
        <v>1.52</v>
      </c>
      <c r="AI5" s="53">
        <f t="shared" ref="AI5:AI29" si="4">STDEV(AB5:AF5)</f>
        <v>5.0011998560345496</v>
      </c>
      <c r="AJ5" s="53">
        <v>-12.579999999999998</v>
      </c>
      <c r="AK5" s="53">
        <v>-12.9</v>
      </c>
      <c r="AL5" s="53">
        <v>-11.160000000000002</v>
      </c>
      <c r="AM5" s="53">
        <v>-19.36</v>
      </c>
      <c r="AN5" s="53">
        <f t="shared" ref="AN5:AN29" si="5">AVERAGE(AJ5:AM5)</f>
        <v>-14</v>
      </c>
      <c r="AQ5" s="54">
        <v>4992.2</v>
      </c>
      <c r="AR5">
        <v>4171.8999999999996</v>
      </c>
      <c r="AT5">
        <v>11.1</v>
      </c>
      <c r="AU5">
        <v>3</v>
      </c>
      <c r="AV5">
        <v>3.5</v>
      </c>
      <c r="AW5">
        <v>9.5</v>
      </c>
      <c r="AY5" s="53">
        <f t="shared" ref="AY5:AY29" si="6">AVERAGE(AT5:AX5)</f>
        <v>6.7750000000000004</v>
      </c>
      <c r="AZ5" s="53">
        <f t="shared" ref="AZ5:AZ29" si="7">STDEV(AT5:AW5)</f>
        <v>4.1274487681052223</v>
      </c>
      <c r="BA5" s="53">
        <v>-10.3</v>
      </c>
      <c r="BB5" s="53">
        <v>-16.625</v>
      </c>
      <c r="BC5" s="53">
        <v>-9.75</v>
      </c>
      <c r="BD5" s="53">
        <v>-13.475000000000001</v>
      </c>
      <c r="BE5" s="53">
        <f t="shared" ref="BE5:BE29" si="8">AVERAGE(BA5:BD5)</f>
        <v>-12.5375</v>
      </c>
    </row>
    <row r="6" spans="1:57" x14ac:dyDescent="0.25">
      <c r="A6">
        <v>5460.9</v>
      </c>
      <c r="B6">
        <v>4546.8999999999996</v>
      </c>
      <c r="D6">
        <v>7.7</v>
      </c>
      <c r="E6">
        <v>12.1</v>
      </c>
      <c r="F6">
        <v>13.6</v>
      </c>
      <c r="G6">
        <v>-1.2</v>
      </c>
      <c r="H6">
        <v>12.1</v>
      </c>
      <c r="I6">
        <v>12.3</v>
      </c>
      <c r="J6">
        <v>6.1</v>
      </c>
      <c r="K6">
        <v>12.3</v>
      </c>
      <c r="L6">
        <v>-5.2</v>
      </c>
      <c r="M6">
        <v>9.3000000000000007</v>
      </c>
      <c r="N6">
        <v>-8.4</v>
      </c>
      <c r="P6" s="53">
        <f t="shared" si="0"/>
        <v>6.4272727272727259</v>
      </c>
      <c r="Q6" s="53">
        <f t="shared" si="1"/>
        <v>7.7973188865264333</v>
      </c>
      <c r="R6" s="53">
        <v>-15.163636363636359</v>
      </c>
      <c r="S6" s="53">
        <v>-14.154545454545456</v>
      </c>
      <c r="T6" s="53">
        <v>-15.585714285714285</v>
      </c>
      <c r="U6" s="53">
        <v>0.86666666666666681</v>
      </c>
      <c r="V6" s="53">
        <f t="shared" si="2"/>
        <v>-11.009307359307359</v>
      </c>
      <c r="Y6" s="54">
        <v>5460.9</v>
      </c>
      <c r="Z6">
        <v>4546.8999999999996</v>
      </c>
      <c r="AB6">
        <v>-7.6</v>
      </c>
      <c r="AC6">
        <v>2.8</v>
      </c>
      <c r="AD6">
        <v>-4.3</v>
      </c>
      <c r="AE6">
        <v>17.3</v>
      </c>
      <c r="AF6">
        <v>11.5</v>
      </c>
      <c r="AH6" s="53">
        <f t="shared" si="3"/>
        <v>3.9400000000000004</v>
      </c>
      <c r="AI6" s="53">
        <f t="shared" si="4"/>
        <v>10.464368112791139</v>
      </c>
      <c r="AJ6" s="53">
        <v>-17.919999999999998</v>
      </c>
      <c r="AK6" s="53">
        <v>-12.580000000000002</v>
      </c>
      <c r="AL6" s="53">
        <v>-14.459999999999999</v>
      </c>
      <c r="AM6" s="53">
        <v>-14.680000000000001</v>
      </c>
      <c r="AN6" s="53">
        <f t="shared" si="5"/>
        <v>-14.91</v>
      </c>
      <c r="AQ6" s="54">
        <v>5460.9</v>
      </c>
      <c r="AR6">
        <v>4546.8999999999996</v>
      </c>
      <c r="AT6">
        <v>8.1999999999999993</v>
      </c>
      <c r="AU6">
        <v>5.2</v>
      </c>
      <c r="AV6">
        <v>9.1999999999999993</v>
      </c>
      <c r="AW6">
        <v>4.5</v>
      </c>
      <c r="AY6" s="53">
        <f t="shared" si="6"/>
        <v>6.7749999999999995</v>
      </c>
      <c r="AZ6" s="53">
        <f t="shared" si="7"/>
        <v>2.2779742462694075</v>
      </c>
      <c r="BA6" s="53">
        <v>-21.75</v>
      </c>
      <c r="BB6" s="53">
        <v>-11.549999999999999</v>
      </c>
      <c r="BC6" s="53">
        <v>-14.025000000000002</v>
      </c>
      <c r="BD6" s="53">
        <v>-14.524999999999999</v>
      </c>
      <c r="BE6" s="53">
        <f t="shared" si="8"/>
        <v>-15.4625</v>
      </c>
    </row>
    <row r="7" spans="1:57" x14ac:dyDescent="0.25">
      <c r="A7">
        <v>5953.1</v>
      </c>
      <c r="B7">
        <v>4945.3</v>
      </c>
      <c r="D7">
        <v>15.9</v>
      </c>
      <c r="E7">
        <v>14.6</v>
      </c>
      <c r="F7">
        <v>28.9</v>
      </c>
      <c r="G7">
        <v>-14.1</v>
      </c>
      <c r="H7">
        <v>14.6</v>
      </c>
      <c r="I7">
        <v>20.7</v>
      </c>
      <c r="J7">
        <v>9.1999999999999993</v>
      </c>
      <c r="K7">
        <v>20.7</v>
      </c>
      <c r="L7">
        <v>3.5</v>
      </c>
      <c r="M7">
        <v>13</v>
      </c>
      <c r="N7">
        <v>4.5</v>
      </c>
      <c r="P7" s="53">
        <f t="shared" si="0"/>
        <v>11.954545454545455</v>
      </c>
      <c r="Q7" s="53">
        <f t="shared" si="1"/>
        <v>11.332463424724883</v>
      </c>
      <c r="R7" s="53">
        <v>-11.518181818181819</v>
      </c>
      <c r="S7" s="53">
        <v>-15.700000000000001</v>
      </c>
      <c r="T7" s="53">
        <v>-12.942857142857141</v>
      </c>
      <c r="U7" s="53">
        <v>-15.933333333333332</v>
      </c>
      <c r="V7" s="53">
        <f t="shared" si="2"/>
        <v>-14.023593073593073</v>
      </c>
      <c r="Y7" s="54">
        <v>5953.1</v>
      </c>
      <c r="Z7">
        <v>4945.3</v>
      </c>
      <c r="AB7">
        <v>11.2</v>
      </c>
      <c r="AC7">
        <v>16.8</v>
      </c>
      <c r="AD7">
        <v>14.9</v>
      </c>
      <c r="AE7">
        <v>15</v>
      </c>
      <c r="AF7">
        <v>9.1999999999999993</v>
      </c>
      <c r="AH7" s="53">
        <f t="shared" si="3"/>
        <v>13.419999999999998</v>
      </c>
      <c r="AI7" s="53">
        <f t="shared" si="4"/>
        <v>3.1164081889252047</v>
      </c>
      <c r="AJ7" s="53">
        <v>-14.38</v>
      </c>
      <c r="AK7" s="53">
        <v>-15.420000000000002</v>
      </c>
      <c r="AL7" s="53">
        <v>-12.640000000000002</v>
      </c>
      <c r="AM7" s="53">
        <v>-20.96</v>
      </c>
      <c r="AN7" s="53">
        <f t="shared" si="5"/>
        <v>-15.850000000000001</v>
      </c>
      <c r="AQ7" s="54">
        <v>5953.1</v>
      </c>
      <c r="AR7">
        <v>4945.3</v>
      </c>
      <c r="AT7">
        <v>28.3</v>
      </c>
      <c r="AU7">
        <v>9.8000000000000007</v>
      </c>
      <c r="AV7">
        <v>26.3</v>
      </c>
      <c r="AW7">
        <v>20.6</v>
      </c>
      <c r="AY7" s="53">
        <f t="shared" si="6"/>
        <v>21.25</v>
      </c>
      <c r="AZ7" s="53">
        <f t="shared" si="7"/>
        <v>8.3012047318446545</v>
      </c>
      <c r="BA7" s="53">
        <v>-12.475000000000001</v>
      </c>
      <c r="BB7" s="53">
        <v>-14.450000000000001</v>
      </c>
      <c r="BC7" s="53">
        <v>-15.975000000000001</v>
      </c>
      <c r="BD7" s="53">
        <v>-19.125</v>
      </c>
      <c r="BE7" s="53">
        <f t="shared" si="8"/>
        <v>-15.506250000000001</v>
      </c>
    </row>
    <row r="8" spans="1:57" x14ac:dyDescent="0.25">
      <c r="A8">
        <v>6492.2</v>
      </c>
      <c r="B8">
        <v>5414.1</v>
      </c>
      <c r="D8">
        <v>16.3</v>
      </c>
      <c r="E8">
        <v>18</v>
      </c>
      <c r="F8">
        <v>30.3</v>
      </c>
      <c r="G8">
        <v>-3.1</v>
      </c>
      <c r="H8">
        <v>18</v>
      </c>
      <c r="I8">
        <v>27.4</v>
      </c>
      <c r="J8">
        <v>21.5</v>
      </c>
      <c r="K8">
        <v>27.4</v>
      </c>
      <c r="L8">
        <v>17.7</v>
      </c>
      <c r="M8">
        <v>24.3</v>
      </c>
      <c r="N8">
        <v>17.899999999999999</v>
      </c>
      <c r="P8" s="53">
        <f t="shared" si="0"/>
        <v>19.609090909090909</v>
      </c>
      <c r="Q8" s="53">
        <f t="shared" si="1"/>
        <v>8.942421880615397</v>
      </c>
      <c r="R8" s="53">
        <v>-16.40909090909091</v>
      </c>
      <c r="S8" s="53">
        <v>-18.190909090909091</v>
      </c>
      <c r="T8" s="53">
        <v>-15.871428571428572</v>
      </c>
      <c r="U8" s="53">
        <v>-12.966666666666667</v>
      </c>
      <c r="V8" s="53">
        <f t="shared" si="2"/>
        <v>-15.859523809523811</v>
      </c>
      <c r="Y8" s="54">
        <v>6492.2</v>
      </c>
      <c r="Z8">
        <v>5414.1</v>
      </c>
      <c r="AB8">
        <v>19.7</v>
      </c>
      <c r="AC8">
        <v>19.7</v>
      </c>
      <c r="AD8">
        <v>24</v>
      </c>
      <c r="AE8">
        <v>25.5</v>
      </c>
      <c r="AF8">
        <v>17.899999999999999</v>
      </c>
      <c r="AH8" s="53">
        <f t="shared" si="3"/>
        <v>21.360000000000003</v>
      </c>
      <c r="AI8" s="53">
        <f t="shared" si="4"/>
        <v>3.2245929975734606</v>
      </c>
      <c r="AJ8" s="53">
        <v>-17.72</v>
      </c>
      <c r="AK8" s="53">
        <v>-17.98</v>
      </c>
      <c r="AL8" s="53">
        <v>-16.5</v>
      </c>
      <c r="AM8" s="53">
        <v>-16.7</v>
      </c>
      <c r="AN8" s="53">
        <f t="shared" si="5"/>
        <v>-17.225000000000001</v>
      </c>
      <c r="AQ8" s="54">
        <v>6492.2</v>
      </c>
      <c r="AR8">
        <v>5414.1</v>
      </c>
      <c r="AT8">
        <v>31.1</v>
      </c>
      <c r="AU8">
        <v>18.600000000000001</v>
      </c>
      <c r="AV8">
        <v>32.1</v>
      </c>
      <c r="AW8">
        <v>27.3</v>
      </c>
      <c r="AY8" s="53">
        <f t="shared" si="6"/>
        <v>27.275000000000002</v>
      </c>
      <c r="AZ8" s="53">
        <f t="shared" si="7"/>
        <v>6.1418645377442065</v>
      </c>
      <c r="BA8" s="53">
        <v>-18.7</v>
      </c>
      <c r="BB8" s="53">
        <v>-18.25</v>
      </c>
      <c r="BC8" s="53">
        <v>-11.250000000000002</v>
      </c>
      <c r="BD8" s="53">
        <v>-14.325000000000001</v>
      </c>
      <c r="BE8" s="53">
        <f t="shared" si="8"/>
        <v>-15.631250000000001</v>
      </c>
    </row>
    <row r="9" spans="1:57" x14ac:dyDescent="0.25">
      <c r="A9">
        <v>7078.1</v>
      </c>
      <c r="B9">
        <v>5882.8</v>
      </c>
      <c r="D9">
        <v>16.2</v>
      </c>
      <c r="E9">
        <v>22.8</v>
      </c>
      <c r="F9">
        <v>12.3</v>
      </c>
      <c r="G9">
        <v>-12.9</v>
      </c>
      <c r="H9">
        <v>22.8</v>
      </c>
      <c r="I9">
        <v>23.6</v>
      </c>
      <c r="J9">
        <v>13.7</v>
      </c>
      <c r="K9">
        <v>23.6</v>
      </c>
      <c r="L9">
        <v>8.6</v>
      </c>
      <c r="M9">
        <v>20.6</v>
      </c>
      <c r="N9">
        <v>10</v>
      </c>
      <c r="P9" s="53">
        <f t="shared" si="0"/>
        <v>14.663636363636364</v>
      </c>
      <c r="Q9" s="53">
        <f t="shared" si="1"/>
        <v>10.744791550074181</v>
      </c>
      <c r="R9" s="53">
        <v>-13.327272727272726</v>
      </c>
      <c r="S9" s="53">
        <v>-19.09090909090909</v>
      </c>
      <c r="T9" s="53">
        <v>-17.842857142857145</v>
      </c>
      <c r="U9" s="53">
        <v>-15.133333333333333</v>
      </c>
      <c r="V9" s="53">
        <f t="shared" si="2"/>
        <v>-16.348593073593072</v>
      </c>
      <c r="Y9" s="54">
        <v>7078.1</v>
      </c>
      <c r="Z9">
        <v>5882.8</v>
      </c>
      <c r="AB9">
        <v>15.4</v>
      </c>
      <c r="AC9">
        <v>13.8</v>
      </c>
      <c r="AD9">
        <v>16.2</v>
      </c>
      <c r="AE9">
        <v>16.600000000000001</v>
      </c>
      <c r="AF9">
        <v>11.8</v>
      </c>
      <c r="AH9" s="53">
        <f t="shared" si="3"/>
        <v>14.760000000000002</v>
      </c>
      <c r="AI9" s="53">
        <f t="shared" si="4"/>
        <v>1.9718012070185922</v>
      </c>
      <c r="AJ9" s="53">
        <v>-18.28</v>
      </c>
      <c r="AK9" s="53">
        <v>-22.240000000000002</v>
      </c>
      <c r="AL9" s="53">
        <v>-13.379999999999999</v>
      </c>
      <c r="AM9" s="53">
        <v>-18.78</v>
      </c>
      <c r="AN9" s="53">
        <f t="shared" si="5"/>
        <v>-18.170000000000002</v>
      </c>
      <c r="AQ9" s="54">
        <v>7078.1</v>
      </c>
      <c r="AR9">
        <v>5882.8</v>
      </c>
      <c r="AT9">
        <v>26.5</v>
      </c>
      <c r="AU9">
        <v>10.6</v>
      </c>
      <c r="AV9">
        <v>24.7</v>
      </c>
      <c r="AW9">
        <v>24.3</v>
      </c>
      <c r="AY9" s="53">
        <f t="shared" si="6"/>
        <v>21.524999999999999</v>
      </c>
      <c r="AZ9" s="53">
        <f t="shared" si="7"/>
        <v>7.3459172334025116</v>
      </c>
      <c r="BA9" s="53">
        <v>-18.924999999999997</v>
      </c>
      <c r="BB9" s="53">
        <v>-17.799999999999997</v>
      </c>
      <c r="BC9" s="53">
        <v>-24.024999999999999</v>
      </c>
      <c r="BD9" s="53">
        <v>-15.600000000000001</v>
      </c>
      <c r="BE9" s="53">
        <f t="shared" si="8"/>
        <v>-19.087499999999999</v>
      </c>
    </row>
    <row r="10" spans="1:57" x14ac:dyDescent="0.25">
      <c r="A10">
        <v>7710.9</v>
      </c>
      <c r="B10">
        <v>6421.9</v>
      </c>
      <c r="D10">
        <v>5</v>
      </c>
      <c r="E10">
        <v>18.2</v>
      </c>
      <c r="F10">
        <v>23.5</v>
      </c>
      <c r="G10">
        <v>-13.9</v>
      </c>
      <c r="H10">
        <v>18.2</v>
      </c>
      <c r="I10">
        <v>19.600000000000001</v>
      </c>
      <c r="J10">
        <v>13.6</v>
      </c>
      <c r="K10">
        <v>19.600000000000001</v>
      </c>
      <c r="L10">
        <v>7.8</v>
      </c>
      <c r="M10">
        <v>19.600000000000001</v>
      </c>
      <c r="N10">
        <v>7.1</v>
      </c>
      <c r="P10" s="53">
        <f t="shared" si="0"/>
        <v>12.572727272727271</v>
      </c>
      <c r="Q10" s="53">
        <f t="shared" si="1"/>
        <v>10.690284459179834</v>
      </c>
      <c r="R10" s="53">
        <v>-14.945454545454544</v>
      </c>
      <c r="S10" s="53">
        <v>-18.245454545454546</v>
      </c>
      <c r="T10" s="53">
        <v>-17.528571428571428</v>
      </c>
      <c r="U10" s="53">
        <v>-10.866666666666667</v>
      </c>
      <c r="V10" s="53">
        <f t="shared" si="2"/>
        <v>-15.396536796536795</v>
      </c>
      <c r="Y10" s="54">
        <v>7710.9</v>
      </c>
      <c r="Z10">
        <v>6421.9</v>
      </c>
      <c r="AB10">
        <v>13.4</v>
      </c>
      <c r="AC10">
        <v>17.3</v>
      </c>
      <c r="AD10">
        <v>10.7</v>
      </c>
      <c r="AE10">
        <v>15.6</v>
      </c>
      <c r="AF10">
        <v>17.8</v>
      </c>
      <c r="AH10" s="53">
        <f t="shared" si="3"/>
        <v>14.960000000000003</v>
      </c>
      <c r="AI10" s="53">
        <f t="shared" si="4"/>
        <v>2.9381967258847603</v>
      </c>
      <c r="AJ10" s="53">
        <v>-16.080000000000002</v>
      </c>
      <c r="AK10" s="53">
        <v>-18.560000000000002</v>
      </c>
      <c r="AL10" s="53">
        <v>-18.199999999999996</v>
      </c>
      <c r="AM10" s="53">
        <v>-18.800000000000004</v>
      </c>
      <c r="AN10" s="53">
        <f t="shared" si="5"/>
        <v>-17.91</v>
      </c>
      <c r="AQ10" s="54">
        <v>7710.9</v>
      </c>
      <c r="AR10">
        <v>6421.9</v>
      </c>
      <c r="AT10">
        <v>23.4</v>
      </c>
      <c r="AU10">
        <v>6.4</v>
      </c>
      <c r="AV10">
        <v>23.5</v>
      </c>
      <c r="AW10">
        <v>12.3</v>
      </c>
      <c r="AY10" s="53">
        <f t="shared" si="6"/>
        <v>16.399999999999999</v>
      </c>
      <c r="AZ10" s="53">
        <f t="shared" si="7"/>
        <v>8.4896014825981876</v>
      </c>
      <c r="BA10" s="53">
        <v>-13.950000000000001</v>
      </c>
      <c r="BB10" s="53">
        <v>-13.725</v>
      </c>
      <c r="BC10" s="53">
        <v>-17.425000000000001</v>
      </c>
      <c r="BD10" s="53">
        <v>-18</v>
      </c>
      <c r="BE10" s="53">
        <f t="shared" si="8"/>
        <v>-15.775</v>
      </c>
    </row>
    <row r="11" spans="1:57" x14ac:dyDescent="0.25">
      <c r="A11">
        <v>8414.1</v>
      </c>
      <c r="B11">
        <v>7007.8</v>
      </c>
      <c r="D11">
        <v>16.399999999999999</v>
      </c>
      <c r="E11">
        <v>22.4</v>
      </c>
      <c r="F11">
        <v>23.9</v>
      </c>
      <c r="G11">
        <v>-9.1999999999999993</v>
      </c>
      <c r="H11">
        <v>22.4</v>
      </c>
      <c r="I11">
        <v>24.1</v>
      </c>
      <c r="J11">
        <v>22.3</v>
      </c>
      <c r="K11">
        <v>24.1</v>
      </c>
      <c r="L11">
        <v>14.8</v>
      </c>
      <c r="M11">
        <v>24.6</v>
      </c>
      <c r="N11">
        <v>19.2</v>
      </c>
      <c r="P11" s="53">
        <f t="shared" si="0"/>
        <v>18.636363636363637</v>
      </c>
      <c r="Q11" s="53">
        <f t="shared" si="1"/>
        <v>9.7960474403988798</v>
      </c>
      <c r="R11" s="53">
        <v>-18.854545454545459</v>
      </c>
      <c r="S11" s="53">
        <v>-18.918181818181822</v>
      </c>
      <c r="T11" s="53">
        <v>-18.514285714285712</v>
      </c>
      <c r="U11" s="53">
        <v>-16.566666666666666</v>
      </c>
      <c r="V11" s="53">
        <f t="shared" si="2"/>
        <v>-18.213419913419916</v>
      </c>
      <c r="Y11" s="54">
        <v>8414.1</v>
      </c>
      <c r="Z11">
        <v>7007.8</v>
      </c>
      <c r="AB11">
        <v>10.5</v>
      </c>
      <c r="AC11">
        <v>10.4</v>
      </c>
      <c r="AD11">
        <v>10.5</v>
      </c>
      <c r="AE11">
        <v>15.9</v>
      </c>
      <c r="AF11">
        <v>7</v>
      </c>
      <c r="AH11" s="53">
        <f t="shared" si="3"/>
        <v>10.86</v>
      </c>
      <c r="AI11" s="53">
        <f t="shared" si="4"/>
        <v>3.1926478039395469</v>
      </c>
      <c r="AJ11" s="53">
        <v>-21.06</v>
      </c>
      <c r="AK11" s="53">
        <v>-18.419999999999998</v>
      </c>
      <c r="AL11" s="53">
        <v>-17.240000000000002</v>
      </c>
      <c r="AM11" s="53">
        <v>-20.7</v>
      </c>
      <c r="AN11" s="53">
        <f t="shared" si="5"/>
        <v>-19.355</v>
      </c>
      <c r="AQ11" s="54">
        <v>8414.1</v>
      </c>
      <c r="AR11">
        <v>7007.8</v>
      </c>
      <c r="AT11">
        <v>15.5</v>
      </c>
      <c r="AU11">
        <v>12.4</v>
      </c>
      <c r="AV11">
        <v>12.4</v>
      </c>
      <c r="AW11">
        <v>24.4</v>
      </c>
      <c r="AY11" s="53">
        <f t="shared" si="6"/>
        <v>16.174999999999997</v>
      </c>
      <c r="AZ11" s="53">
        <f t="shared" si="7"/>
        <v>5.6747246629241932</v>
      </c>
      <c r="BA11" s="53">
        <v>-15.55</v>
      </c>
      <c r="BB11" s="53">
        <v>-17.399999999999999</v>
      </c>
      <c r="BC11" s="53">
        <v>-17.875</v>
      </c>
      <c r="BD11" s="53">
        <v>-18.55</v>
      </c>
      <c r="BE11" s="53">
        <f t="shared" si="8"/>
        <v>-17.34375</v>
      </c>
    </row>
    <row r="12" spans="1:57" x14ac:dyDescent="0.25">
      <c r="A12">
        <v>9164.1</v>
      </c>
      <c r="B12">
        <v>7640.6</v>
      </c>
      <c r="D12">
        <v>16.399999999999999</v>
      </c>
      <c r="E12">
        <v>20.6</v>
      </c>
      <c r="F12">
        <v>21.3</v>
      </c>
      <c r="G12">
        <v>-6</v>
      </c>
      <c r="H12">
        <v>20.6</v>
      </c>
      <c r="I12">
        <v>25.4</v>
      </c>
      <c r="J12">
        <v>23.7</v>
      </c>
      <c r="K12">
        <v>25.4</v>
      </c>
      <c r="L12">
        <v>18.8</v>
      </c>
      <c r="M12">
        <v>25.6</v>
      </c>
      <c r="N12">
        <v>20.8</v>
      </c>
      <c r="P12" s="53">
        <f t="shared" si="0"/>
        <v>19.327272727272728</v>
      </c>
      <c r="Q12" s="53">
        <f t="shared" si="1"/>
        <v>8.8985494221351491</v>
      </c>
      <c r="R12" s="53">
        <v>-17.472727272727273</v>
      </c>
      <c r="S12" s="53">
        <v>-21.290909090909093</v>
      </c>
      <c r="T12" s="53">
        <v>-19.828571428571426</v>
      </c>
      <c r="U12" s="53">
        <v>-14.6</v>
      </c>
      <c r="V12" s="53">
        <f t="shared" si="2"/>
        <v>-18.298051948051945</v>
      </c>
      <c r="Y12" s="54">
        <v>9164.1</v>
      </c>
      <c r="Z12">
        <v>7640.6</v>
      </c>
      <c r="AB12">
        <v>16.5</v>
      </c>
      <c r="AC12">
        <v>7.6</v>
      </c>
      <c r="AD12">
        <v>13.6</v>
      </c>
      <c r="AE12">
        <v>16.899999999999999</v>
      </c>
      <c r="AF12">
        <v>11.4</v>
      </c>
      <c r="AH12" s="53">
        <f t="shared" si="3"/>
        <v>13.2</v>
      </c>
      <c r="AI12" s="53">
        <f t="shared" si="4"/>
        <v>3.8516230345141489</v>
      </c>
      <c r="AJ12" s="53">
        <v>-20.339999999999996</v>
      </c>
      <c r="AK12" s="53">
        <v>-18.919999999999998</v>
      </c>
      <c r="AL12" s="53">
        <v>-20.8</v>
      </c>
      <c r="AM12" s="53">
        <v>-18.380000000000003</v>
      </c>
      <c r="AN12" s="53">
        <f t="shared" si="5"/>
        <v>-19.61</v>
      </c>
      <c r="AQ12" s="54">
        <v>9164.1</v>
      </c>
      <c r="AR12">
        <v>7640.6</v>
      </c>
      <c r="AT12">
        <v>25.8</v>
      </c>
      <c r="AU12">
        <v>13.8</v>
      </c>
      <c r="AV12">
        <v>25.7</v>
      </c>
      <c r="AW12">
        <v>20.3</v>
      </c>
      <c r="AY12" s="53">
        <f t="shared" si="6"/>
        <v>21.4</v>
      </c>
      <c r="AZ12" s="53">
        <f t="shared" si="7"/>
        <v>5.6809623597884835</v>
      </c>
      <c r="BA12" s="53">
        <v>-18.299999999999997</v>
      </c>
      <c r="BB12" s="53">
        <v>-19.75</v>
      </c>
      <c r="BC12" s="53">
        <v>-16.900000000000002</v>
      </c>
      <c r="BD12" s="53">
        <v>-20.149999999999999</v>
      </c>
      <c r="BE12" s="53">
        <f t="shared" si="8"/>
        <v>-18.774999999999999</v>
      </c>
    </row>
    <row r="13" spans="1:57" x14ac:dyDescent="0.25">
      <c r="A13">
        <v>10007.799999999999</v>
      </c>
      <c r="B13">
        <v>8343.7999999999993</v>
      </c>
      <c r="D13">
        <v>22.1</v>
      </c>
      <c r="E13">
        <v>22.7</v>
      </c>
      <c r="F13">
        <v>25.9</v>
      </c>
      <c r="G13">
        <v>5.3</v>
      </c>
      <c r="H13">
        <v>22.7</v>
      </c>
      <c r="I13">
        <v>27.5</v>
      </c>
      <c r="J13">
        <v>29</v>
      </c>
      <c r="K13">
        <v>27.5</v>
      </c>
      <c r="L13">
        <v>18.8</v>
      </c>
      <c r="M13">
        <v>23.2</v>
      </c>
      <c r="N13">
        <v>22.8</v>
      </c>
      <c r="P13" s="53">
        <f t="shared" si="0"/>
        <v>22.5</v>
      </c>
      <c r="Q13" s="53">
        <f t="shared" si="1"/>
        <v>6.4355263964962477</v>
      </c>
      <c r="R13" s="53">
        <v>-17.236363636363638</v>
      </c>
      <c r="S13" s="53">
        <v>-17.709090909090907</v>
      </c>
      <c r="T13" s="53">
        <v>-20.485714285714288</v>
      </c>
      <c r="U13" s="53">
        <v>-17.133333333333333</v>
      </c>
      <c r="V13" s="53">
        <f t="shared" si="2"/>
        <v>-18.14112554112554</v>
      </c>
      <c r="Y13" s="54">
        <v>10007.799999999999</v>
      </c>
      <c r="Z13">
        <v>8343.7999999999993</v>
      </c>
      <c r="AB13">
        <v>13.8</v>
      </c>
      <c r="AC13">
        <v>11</v>
      </c>
      <c r="AD13">
        <v>11</v>
      </c>
      <c r="AE13">
        <v>15.3</v>
      </c>
      <c r="AF13">
        <v>8.6999999999999993</v>
      </c>
      <c r="AH13" s="53">
        <f t="shared" si="3"/>
        <v>11.959999999999999</v>
      </c>
      <c r="AI13" s="53">
        <f t="shared" si="4"/>
        <v>2.5986534974867355</v>
      </c>
      <c r="AJ13" s="53">
        <v>-19.04</v>
      </c>
      <c r="AK13" s="53">
        <v>-19.580000000000002</v>
      </c>
      <c r="AL13" s="53">
        <v>-21.220000000000002</v>
      </c>
      <c r="AM13" s="53">
        <v>-21.34</v>
      </c>
      <c r="AN13" s="53">
        <f t="shared" si="5"/>
        <v>-20.295000000000002</v>
      </c>
      <c r="AQ13" s="54">
        <v>10007.799999999999</v>
      </c>
      <c r="AR13">
        <v>8343.7999999999993</v>
      </c>
      <c r="AT13">
        <v>27</v>
      </c>
      <c r="AU13">
        <v>16.899999999999999</v>
      </c>
      <c r="AV13">
        <v>27.5</v>
      </c>
      <c r="AW13">
        <v>23.5</v>
      </c>
      <c r="AY13" s="53">
        <f t="shared" si="6"/>
        <v>23.725000000000001</v>
      </c>
      <c r="AZ13" s="53">
        <f t="shared" si="7"/>
        <v>4.8856081163624392</v>
      </c>
      <c r="BA13" s="53">
        <v>-17</v>
      </c>
      <c r="BB13" s="53">
        <v>-17.049999999999997</v>
      </c>
      <c r="BC13" s="53">
        <v>-17.074999999999999</v>
      </c>
      <c r="BD13" s="53">
        <v>-15.149999999999999</v>
      </c>
      <c r="BE13" s="53">
        <f t="shared" si="8"/>
        <v>-16.568750000000001</v>
      </c>
    </row>
    <row r="14" spans="1:57" x14ac:dyDescent="0.25">
      <c r="A14">
        <v>10898.4</v>
      </c>
      <c r="B14">
        <v>9093.7999999999993</v>
      </c>
      <c r="D14">
        <v>31.5</v>
      </c>
      <c r="E14">
        <v>21.5</v>
      </c>
      <c r="F14">
        <v>30.4</v>
      </c>
      <c r="G14">
        <v>-3.7</v>
      </c>
      <c r="H14">
        <v>21.5</v>
      </c>
      <c r="I14">
        <v>30.5</v>
      </c>
      <c r="J14">
        <v>30.5</v>
      </c>
      <c r="K14">
        <v>30.5</v>
      </c>
      <c r="L14">
        <v>31.9</v>
      </c>
      <c r="M14">
        <v>22</v>
      </c>
      <c r="N14">
        <v>32.4</v>
      </c>
      <c r="P14" s="53">
        <f t="shared" si="0"/>
        <v>25.363636363636363</v>
      </c>
      <c r="Q14" s="53">
        <f t="shared" si="1"/>
        <v>10.584259324796678</v>
      </c>
      <c r="R14" s="53">
        <v>-18.490909090909092</v>
      </c>
      <c r="S14" s="53">
        <v>-20.418181818181818</v>
      </c>
      <c r="T14" s="53">
        <v>-20.785714285714285</v>
      </c>
      <c r="U14" s="53">
        <v>-19.066666666666666</v>
      </c>
      <c r="V14" s="53">
        <f t="shared" si="2"/>
        <v>-19.690367965367965</v>
      </c>
      <c r="Y14" s="54">
        <v>10898.4</v>
      </c>
      <c r="Z14">
        <v>9093.7999999999993</v>
      </c>
      <c r="AB14">
        <v>29.8</v>
      </c>
      <c r="AC14">
        <v>22.6</v>
      </c>
      <c r="AD14">
        <v>27.7</v>
      </c>
      <c r="AE14">
        <v>26.6</v>
      </c>
      <c r="AF14">
        <v>24</v>
      </c>
      <c r="AH14" s="53">
        <f t="shared" si="3"/>
        <v>26.140000000000004</v>
      </c>
      <c r="AI14" s="53">
        <f t="shared" si="4"/>
        <v>2.8788886744714528</v>
      </c>
      <c r="AJ14" s="53">
        <v>-21.979999999999997</v>
      </c>
      <c r="AK14" s="53">
        <v>-19.059999999999995</v>
      </c>
      <c r="AL14" s="53">
        <v>-20.839999999999996</v>
      </c>
      <c r="AM14" s="53">
        <v>-22.5</v>
      </c>
      <c r="AN14" s="53">
        <f t="shared" si="5"/>
        <v>-21.094999999999999</v>
      </c>
      <c r="AQ14" s="54">
        <v>10898.4</v>
      </c>
      <c r="AR14">
        <v>9093.7999999999993</v>
      </c>
      <c r="AT14">
        <v>28.1</v>
      </c>
      <c r="AU14">
        <v>25.1</v>
      </c>
      <c r="AV14">
        <v>38.299999999999997</v>
      </c>
      <c r="AW14">
        <v>23.6</v>
      </c>
      <c r="AY14" s="53">
        <f t="shared" si="6"/>
        <v>28.774999999999999</v>
      </c>
      <c r="AZ14" s="53">
        <f t="shared" si="7"/>
        <v>6.6198564939128568</v>
      </c>
      <c r="BA14" s="53">
        <v>-16.75</v>
      </c>
      <c r="BB14" s="53">
        <v>-18.975000000000001</v>
      </c>
      <c r="BC14" s="53">
        <v>-16.2</v>
      </c>
      <c r="BD14" s="53">
        <v>-19.074999999999999</v>
      </c>
      <c r="BE14" s="53">
        <f t="shared" si="8"/>
        <v>-17.75</v>
      </c>
    </row>
    <row r="15" spans="1:57" x14ac:dyDescent="0.25">
      <c r="A15">
        <v>11882.8</v>
      </c>
      <c r="B15">
        <v>9914.1</v>
      </c>
      <c r="D15">
        <v>23.4</v>
      </c>
      <c r="E15">
        <v>29.5</v>
      </c>
      <c r="F15">
        <v>34.4</v>
      </c>
      <c r="G15">
        <v>-3.2</v>
      </c>
      <c r="H15">
        <v>29.5</v>
      </c>
      <c r="I15">
        <v>32.799999999999997</v>
      </c>
      <c r="J15">
        <v>31.3</v>
      </c>
      <c r="K15">
        <v>32.799999999999997</v>
      </c>
      <c r="L15">
        <v>32.200000000000003</v>
      </c>
      <c r="M15">
        <v>29.5</v>
      </c>
      <c r="N15">
        <v>35</v>
      </c>
      <c r="P15" s="53">
        <f t="shared" si="0"/>
        <v>27.927272727272726</v>
      </c>
      <c r="Q15" s="53">
        <f t="shared" si="1"/>
        <v>10.797508130035467</v>
      </c>
      <c r="R15" s="53">
        <v>-15.472727272727274</v>
      </c>
      <c r="S15" s="53">
        <v>-19.863636363636363</v>
      </c>
      <c r="T15" s="53">
        <v>-22.485714285714288</v>
      </c>
      <c r="U15" s="53">
        <v>-15.766666666666666</v>
      </c>
      <c r="V15" s="53">
        <f t="shared" si="2"/>
        <v>-18.397186147186147</v>
      </c>
      <c r="Y15" s="54">
        <v>11882.8</v>
      </c>
      <c r="Z15">
        <v>9914.1</v>
      </c>
      <c r="AB15">
        <v>20.9</v>
      </c>
      <c r="AC15">
        <v>26.1</v>
      </c>
      <c r="AE15">
        <v>32.4</v>
      </c>
      <c r="AF15">
        <v>25.3</v>
      </c>
      <c r="AH15" s="53">
        <f t="shared" si="3"/>
        <v>26.175000000000001</v>
      </c>
      <c r="AI15" s="53">
        <f t="shared" si="4"/>
        <v>4.7380551565665225</v>
      </c>
      <c r="AJ15" s="53">
        <v>-19.875</v>
      </c>
      <c r="AK15" s="53">
        <v>-22.34</v>
      </c>
      <c r="AL15" s="53">
        <v>-15.48</v>
      </c>
      <c r="AM15" s="53">
        <v>-23.48</v>
      </c>
      <c r="AN15" s="53">
        <f t="shared" si="5"/>
        <v>-20.293750000000003</v>
      </c>
      <c r="AQ15" s="54">
        <v>11882.8</v>
      </c>
      <c r="AR15">
        <v>9914.1</v>
      </c>
      <c r="AT15">
        <v>29.3</v>
      </c>
      <c r="AU15">
        <v>28.2</v>
      </c>
      <c r="AV15">
        <v>30.6</v>
      </c>
      <c r="AW15">
        <v>30.9</v>
      </c>
      <c r="AY15" s="53">
        <f t="shared" si="6"/>
        <v>29.75</v>
      </c>
      <c r="AZ15" s="53">
        <f t="shared" si="7"/>
        <v>1.2449899597988732</v>
      </c>
      <c r="BA15" s="53">
        <v>-19</v>
      </c>
      <c r="BB15" s="53">
        <v>-14.475</v>
      </c>
      <c r="BC15" s="53">
        <v>-18.350000000000001</v>
      </c>
      <c r="BD15" s="53">
        <v>-18.324999999999999</v>
      </c>
      <c r="BE15" s="53">
        <f t="shared" si="8"/>
        <v>-17.537500000000001</v>
      </c>
    </row>
    <row r="16" spans="1:57" x14ac:dyDescent="0.25">
      <c r="A16">
        <v>12960.9</v>
      </c>
      <c r="B16">
        <v>10804.7</v>
      </c>
      <c r="D16">
        <v>24.1</v>
      </c>
      <c r="E16">
        <v>32.200000000000003</v>
      </c>
      <c r="F16">
        <v>33.9</v>
      </c>
      <c r="G16">
        <v>-1.3</v>
      </c>
      <c r="H16">
        <v>32.200000000000003</v>
      </c>
      <c r="I16">
        <v>34.6</v>
      </c>
      <c r="J16">
        <v>35.200000000000003</v>
      </c>
      <c r="K16">
        <v>34.6</v>
      </c>
      <c r="L16">
        <v>26.5</v>
      </c>
      <c r="M16">
        <v>38.4</v>
      </c>
      <c r="N16">
        <v>29.9</v>
      </c>
      <c r="P16" s="53">
        <f t="shared" si="0"/>
        <v>29.118181818181821</v>
      </c>
      <c r="Q16" s="53">
        <f t="shared" si="1"/>
        <v>10.876655568861061</v>
      </c>
      <c r="R16" s="53">
        <v>-19.027272727272727</v>
      </c>
      <c r="S16" s="53">
        <v>-19.40909090909091</v>
      </c>
      <c r="T16" s="53">
        <v>-19.385714285714283</v>
      </c>
      <c r="U16" s="53">
        <v>-14.466666666666667</v>
      </c>
      <c r="V16" s="53">
        <f t="shared" si="2"/>
        <v>-18.072186147186148</v>
      </c>
      <c r="Y16" s="54">
        <v>12960.9</v>
      </c>
      <c r="Z16">
        <v>10804.7</v>
      </c>
      <c r="AB16">
        <v>25.4</v>
      </c>
      <c r="AC16">
        <v>18.899999999999999</v>
      </c>
      <c r="AD16">
        <v>31</v>
      </c>
      <c r="AE16">
        <v>29.6</v>
      </c>
      <c r="AF16">
        <v>27.7</v>
      </c>
      <c r="AH16" s="53">
        <f t="shared" si="3"/>
        <v>26.52</v>
      </c>
      <c r="AI16" s="53">
        <f t="shared" si="4"/>
        <v>4.7504736605942792</v>
      </c>
      <c r="AJ16" s="53">
        <v>-20.88</v>
      </c>
      <c r="AK16" s="53">
        <v>-22.740000000000002</v>
      </c>
      <c r="AL16" s="53">
        <v>-13.62</v>
      </c>
      <c r="AM16" s="53">
        <v>-21.360000000000003</v>
      </c>
      <c r="AN16" s="53">
        <f t="shared" si="5"/>
        <v>-19.650000000000002</v>
      </c>
      <c r="AQ16" s="54">
        <v>12960.9</v>
      </c>
      <c r="AR16">
        <v>10804.7</v>
      </c>
      <c r="AT16">
        <v>35.5</v>
      </c>
      <c r="AU16">
        <v>24.4</v>
      </c>
      <c r="AV16">
        <v>28.9</v>
      </c>
      <c r="AW16">
        <v>35.1</v>
      </c>
      <c r="AY16" s="53">
        <f t="shared" si="6"/>
        <v>30.975000000000001</v>
      </c>
      <c r="AZ16" s="53">
        <f t="shared" si="7"/>
        <v>5.3237674629908378</v>
      </c>
      <c r="BA16" s="53">
        <v>-18.225000000000001</v>
      </c>
      <c r="BB16" s="53">
        <v>-16.350000000000001</v>
      </c>
      <c r="BC16" s="53">
        <v>-18</v>
      </c>
      <c r="BD16" s="53">
        <v>-16.625</v>
      </c>
      <c r="BE16" s="53">
        <f t="shared" si="8"/>
        <v>-17.3</v>
      </c>
    </row>
    <row r="17" spans="1:57" x14ac:dyDescent="0.25">
      <c r="A17">
        <v>14132.8</v>
      </c>
      <c r="B17">
        <v>11789.1</v>
      </c>
      <c r="D17">
        <v>26.6</v>
      </c>
      <c r="E17">
        <v>34</v>
      </c>
      <c r="F17">
        <v>22.3</v>
      </c>
      <c r="G17">
        <v>1.7</v>
      </c>
      <c r="H17">
        <v>34</v>
      </c>
      <c r="I17">
        <v>24</v>
      </c>
      <c r="J17">
        <v>36.5</v>
      </c>
      <c r="K17">
        <v>24</v>
      </c>
      <c r="L17">
        <v>28.3</v>
      </c>
      <c r="M17">
        <v>36.6</v>
      </c>
      <c r="N17">
        <v>33.200000000000003</v>
      </c>
      <c r="P17" s="53">
        <f t="shared" si="0"/>
        <v>27.381818181818186</v>
      </c>
      <c r="Q17" s="53">
        <f t="shared" si="1"/>
        <v>9.9963811633828854</v>
      </c>
      <c r="R17" s="53">
        <v>-17.309090909090909</v>
      </c>
      <c r="S17" s="53">
        <v>-19.981818181818181</v>
      </c>
      <c r="T17" s="53">
        <v>-20.314285714285713</v>
      </c>
      <c r="U17" s="53">
        <v>-17.533333333333335</v>
      </c>
      <c r="V17" s="53">
        <f t="shared" si="2"/>
        <v>-18.784632034632033</v>
      </c>
      <c r="Y17" s="54">
        <v>14132.8</v>
      </c>
      <c r="Z17">
        <v>11789.1</v>
      </c>
      <c r="AB17">
        <v>18.8</v>
      </c>
      <c r="AC17">
        <v>13.2</v>
      </c>
      <c r="AD17">
        <v>25.1</v>
      </c>
      <c r="AE17">
        <v>29.8</v>
      </c>
      <c r="AF17">
        <v>21.3</v>
      </c>
      <c r="AH17" s="53">
        <f t="shared" si="3"/>
        <v>21.64</v>
      </c>
      <c r="AI17" s="53">
        <f t="shared" si="4"/>
        <v>6.2843456302148155</v>
      </c>
      <c r="AJ17" s="53">
        <v>-17.3</v>
      </c>
      <c r="AK17" s="53">
        <v>-19.72</v>
      </c>
      <c r="AL17" s="53">
        <v>-19.84</v>
      </c>
      <c r="AM17" s="53">
        <v>-21.2</v>
      </c>
      <c r="AN17" s="53">
        <f t="shared" si="5"/>
        <v>-19.515000000000001</v>
      </c>
      <c r="AQ17" s="54">
        <v>14132.8</v>
      </c>
      <c r="AR17">
        <v>11789.1</v>
      </c>
      <c r="AT17">
        <v>32</v>
      </c>
      <c r="AU17">
        <v>30</v>
      </c>
      <c r="AV17">
        <v>37</v>
      </c>
      <c r="AW17">
        <v>31.1</v>
      </c>
      <c r="AY17" s="53">
        <f t="shared" si="6"/>
        <v>32.524999999999999</v>
      </c>
      <c r="AZ17" s="53">
        <f t="shared" si="7"/>
        <v>3.0934069675144049</v>
      </c>
      <c r="BA17" s="53">
        <v>-19.725000000000001</v>
      </c>
      <c r="BB17" s="53">
        <v>-22.274999999999999</v>
      </c>
      <c r="BC17" s="53">
        <v>-16.375</v>
      </c>
      <c r="BD17" s="53">
        <v>-20.6</v>
      </c>
      <c r="BE17" s="53">
        <f t="shared" si="8"/>
        <v>-19.743749999999999</v>
      </c>
    </row>
    <row r="18" spans="1:57" x14ac:dyDescent="0.25">
      <c r="A18">
        <v>15421.9</v>
      </c>
      <c r="B18">
        <v>12843.8</v>
      </c>
      <c r="D18">
        <v>30.5</v>
      </c>
      <c r="E18">
        <v>31.3</v>
      </c>
      <c r="F18">
        <v>39.6</v>
      </c>
      <c r="G18">
        <v>18.100000000000001</v>
      </c>
      <c r="H18">
        <v>31.3</v>
      </c>
      <c r="I18">
        <v>27.5</v>
      </c>
      <c r="J18">
        <v>35.200000000000003</v>
      </c>
      <c r="K18">
        <v>27.5</v>
      </c>
      <c r="L18">
        <v>35.700000000000003</v>
      </c>
      <c r="M18">
        <v>33.299999999999997</v>
      </c>
      <c r="N18">
        <v>31.5</v>
      </c>
      <c r="P18" s="53">
        <f t="shared" si="0"/>
        <v>31.045454545454547</v>
      </c>
      <c r="Q18" s="53">
        <f t="shared" si="1"/>
        <v>5.5726768498386106</v>
      </c>
      <c r="R18" s="53">
        <v>-21.009090909090908</v>
      </c>
      <c r="S18" s="53">
        <v>-20.845454545454547</v>
      </c>
      <c r="T18" s="53">
        <v>-22.185714285714283</v>
      </c>
      <c r="U18" s="53">
        <v>-22.400000000000002</v>
      </c>
      <c r="V18" s="53">
        <f t="shared" si="2"/>
        <v>-21.610064935064937</v>
      </c>
      <c r="Y18" s="54">
        <v>15421.9</v>
      </c>
      <c r="Z18">
        <v>12843.8</v>
      </c>
      <c r="AB18">
        <v>25</v>
      </c>
      <c r="AC18">
        <v>30.9</v>
      </c>
      <c r="AD18">
        <v>26.4</v>
      </c>
      <c r="AE18">
        <v>34.299999999999997</v>
      </c>
      <c r="AF18">
        <v>23.5</v>
      </c>
      <c r="AH18" s="53">
        <f t="shared" si="3"/>
        <v>28.02</v>
      </c>
      <c r="AI18" s="53">
        <f t="shared" si="4"/>
        <v>4.4695637371000734</v>
      </c>
      <c r="AJ18" s="53">
        <v>-17.48</v>
      </c>
      <c r="AK18" s="53">
        <v>-23.259999999999998</v>
      </c>
      <c r="AL18" s="53">
        <v>-22.360000000000003</v>
      </c>
      <c r="AM18" s="53">
        <v>-21.240000000000002</v>
      </c>
      <c r="AN18" s="53">
        <f t="shared" si="5"/>
        <v>-21.085000000000001</v>
      </c>
      <c r="AQ18" s="54">
        <v>15421.9</v>
      </c>
      <c r="AR18">
        <v>12843.8</v>
      </c>
      <c r="AT18">
        <v>29.1</v>
      </c>
      <c r="AU18">
        <v>31.4</v>
      </c>
      <c r="AV18">
        <v>25.8</v>
      </c>
      <c r="AW18">
        <v>16.899999999999999</v>
      </c>
      <c r="AY18" s="53">
        <f t="shared" si="6"/>
        <v>25.799999999999997</v>
      </c>
      <c r="AZ18" s="53">
        <f t="shared" si="7"/>
        <v>6.3629133788435963</v>
      </c>
      <c r="BA18" s="53">
        <v>-19.824999999999999</v>
      </c>
      <c r="BB18" s="53">
        <v>-18.925000000000001</v>
      </c>
      <c r="BC18" s="53">
        <v>-19.524999999999999</v>
      </c>
      <c r="BD18" s="53">
        <v>-20.274999999999999</v>
      </c>
      <c r="BE18" s="53">
        <f t="shared" si="8"/>
        <v>-19.637499999999999</v>
      </c>
    </row>
    <row r="19" spans="1:57" x14ac:dyDescent="0.25">
      <c r="A19">
        <v>16828.099999999999</v>
      </c>
      <c r="B19">
        <v>14015.6</v>
      </c>
      <c r="D19">
        <v>29.6</v>
      </c>
      <c r="E19">
        <v>22.4</v>
      </c>
      <c r="F19">
        <v>36</v>
      </c>
      <c r="G19">
        <v>9.6</v>
      </c>
      <c r="H19">
        <v>22.4</v>
      </c>
      <c r="I19">
        <v>31.1</v>
      </c>
      <c r="J19">
        <v>31.9</v>
      </c>
      <c r="K19">
        <v>31.1</v>
      </c>
      <c r="L19">
        <v>29.9</v>
      </c>
      <c r="M19">
        <v>32.200000000000003</v>
      </c>
      <c r="N19">
        <v>29.4</v>
      </c>
      <c r="P19" s="53">
        <f t="shared" si="0"/>
        <v>27.781818181818178</v>
      </c>
      <c r="Q19" s="53">
        <f t="shared" si="1"/>
        <v>7.2453872473206395</v>
      </c>
      <c r="R19" s="53">
        <v>-19.236363636363635</v>
      </c>
      <c r="S19" s="53">
        <v>-21.872727272727275</v>
      </c>
      <c r="T19" s="53">
        <v>-21.114285714285717</v>
      </c>
      <c r="U19" s="53">
        <v>-21.466666666666669</v>
      </c>
      <c r="V19" s="53">
        <f t="shared" si="2"/>
        <v>-20.922510822510823</v>
      </c>
      <c r="Y19" s="54">
        <v>16828.099999999999</v>
      </c>
      <c r="Z19">
        <v>14015.6</v>
      </c>
      <c r="AB19">
        <v>31.4</v>
      </c>
      <c r="AC19">
        <v>33.1</v>
      </c>
      <c r="AD19">
        <v>33</v>
      </c>
      <c r="AE19">
        <v>38.6</v>
      </c>
      <c r="AF19">
        <v>36.4</v>
      </c>
      <c r="AH19" s="53">
        <f t="shared" si="3"/>
        <v>34.5</v>
      </c>
      <c r="AI19" s="53">
        <f t="shared" si="4"/>
        <v>2.925747767665559</v>
      </c>
      <c r="AJ19" s="53">
        <v>-21.54</v>
      </c>
      <c r="AK19" s="53">
        <v>-21.74</v>
      </c>
      <c r="AL19" s="53">
        <v>-20.240000000000002</v>
      </c>
      <c r="AM19" s="53">
        <v>-23.240000000000002</v>
      </c>
      <c r="AN19" s="53">
        <f t="shared" si="5"/>
        <v>-21.69</v>
      </c>
      <c r="AQ19" s="54">
        <v>16828.099999999999</v>
      </c>
      <c r="AR19">
        <v>14015.6</v>
      </c>
      <c r="AT19">
        <v>32.1</v>
      </c>
      <c r="AU19">
        <v>33.4</v>
      </c>
      <c r="AV19">
        <v>29.7</v>
      </c>
      <c r="AW19">
        <v>26.2</v>
      </c>
      <c r="AY19" s="53">
        <f t="shared" si="6"/>
        <v>30.35</v>
      </c>
      <c r="AZ19" s="53">
        <f t="shared" si="7"/>
        <v>3.1628046625318698</v>
      </c>
      <c r="BA19" s="53">
        <v>-16.024999999999999</v>
      </c>
      <c r="BB19" s="53">
        <v>-19.8</v>
      </c>
      <c r="BC19" s="53">
        <v>-18.375</v>
      </c>
      <c r="BD19" s="53">
        <v>-19.55</v>
      </c>
      <c r="BE19" s="53">
        <f t="shared" si="8"/>
        <v>-18.4375</v>
      </c>
    </row>
    <row r="20" spans="1:57" x14ac:dyDescent="0.25">
      <c r="A20">
        <v>18351.599999999999</v>
      </c>
      <c r="B20">
        <v>15281.3</v>
      </c>
      <c r="D20">
        <v>32.5</v>
      </c>
      <c r="E20">
        <v>21.6</v>
      </c>
      <c r="F20">
        <v>34.1</v>
      </c>
      <c r="G20">
        <v>-4.9000000000000004</v>
      </c>
      <c r="H20">
        <v>21.6</v>
      </c>
      <c r="I20">
        <v>29</v>
      </c>
      <c r="J20">
        <v>25.1</v>
      </c>
      <c r="K20">
        <v>29</v>
      </c>
      <c r="L20">
        <v>30.4</v>
      </c>
      <c r="M20">
        <v>30.3</v>
      </c>
      <c r="N20">
        <v>27</v>
      </c>
      <c r="P20" s="53">
        <f t="shared" si="0"/>
        <v>25.063636363636366</v>
      </c>
      <c r="Q20" s="53">
        <f t="shared" si="1"/>
        <v>10.721032853906628</v>
      </c>
      <c r="R20" s="53">
        <v>-22.018181818181819</v>
      </c>
      <c r="S20" s="53">
        <v>-21.09090909090909</v>
      </c>
      <c r="T20" s="53">
        <v>-21.800000000000004</v>
      </c>
      <c r="U20" s="53">
        <v>-20.366666666666664</v>
      </c>
      <c r="V20" s="53">
        <f t="shared" si="2"/>
        <v>-21.318939393939392</v>
      </c>
      <c r="Y20" s="54">
        <v>18351.599999999999</v>
      </c>
      <c r="Z20">
        <v>15281.3</v>
      </c>
      <c r="AB20">
        <v>33.1</v>
      </c>
      <c r="AC20">
        <v>31.7</v>
      </c>
      <c r="AD20">
        <v>33.700000000000003</v>
      </c>
      <c r="AE20">
        <v>26.4</v>
      </c>
      <c r="AF20">
        <v>33.1</v>
      </c>
      <c r="AH20" s="53">
        <f t="shared" si="3"/>
        <v>31.6</v>
      </c>
      <c r="AI20" s="53">
        <f t="shared" si="4"/>
        <v>2.9983328701129914</v>
      </c>
      <c r="AJ20" s="53">
        <v>-22.580000000000002</v>
      </c>
      <c r="AK20" s="53">
        <v>-20.660000000000004</v>
      </c>
      <c r="AL20" s="53">
        <v>-20.020000000000003</v>
      </c>
      <c r="AM20" s="53">
        <v>-22.22</v>
      </c>
      <c r="AN20" s="53">
        <f t="shared" si="5"/>
        <v>-21.370000000000005</v>
      </c>
      <c r="AQ20" s="54">
        <v>18351.599999999999</v>
      </c>
      <c r="AR20">
        <v>15281.3</v>
      </c>
      <c r="AT20">
        <v>30.4</v>
      </c>
      <c r="AU20">
        <v>35.700000000000003</v>
      </c>
      <c r="AV20">
        <v>42.7</v>
      </c>
      <c r="AW20">
        <v>24.2</v>
      </c>
      <c r="AY20" s="53">
        <f t="shared" si="6"/>
        <v>33.25</v>
      </c>
      <c r="AZ20" s="53">
        <f t="shared" si="7"/>
        <v>7.8598133989724559</v>
      </c>
      <c r="BA20" s="53">
        <v>-16.524999999999999</v>
      </c>
      <c r="BB20" s="53">
        <v>-22.8</v>
      </c>
      <c r="BC20" s="53">
        <v>-21.225000000000001</v>
      </c>
      <c r="BD20" s="53">
        <v>-21.024999999999999</v>
      </c>
      <c r="BE20" s="53">
        <f t="shared" si="8"/>
        <v>-20.393750000000001</v>
      </c>
    </row>
    <row r="21" spans="1:57" x14ac:dyDescent="0.25">
      <c r="A21">
        <v>19992.2</v>
      </c>
      <c r="B21">
        <v>16664.099999999999</v>
      </c>
      <c r="D21">
        <v>30.1</v>
      </c>
      <c r="E21">
        <v>26.1</v>
      </c>
      <c r="F21">
        <v>37.799999999999997</v>
      </c>
      <c r="G21">
        <v>-1.6</v>
      </c>
      <c r="H21">
        <v>26.1</v>
      </c>
      <c r="I21">
        <v>25.3</v>
      </c>
      <c r="J21">
        <v>31</v>
      </c>
      <c r="K21">
        <v>25.3</v>
      </c>
      <c r="L21">
        <v>31.1</v>
      </c>
      <c r="M21">
        <v>32.799999999999997</v>
      </c>
      <c r="N21">
        <v>26.2</v>
      </c>
      <c r="P21" s="53">
        <f t="shared" si="0"/>
        <v>26.381818181818179</v>
      </c>
      <c r="Q21" s="53">
        <f t="shared" si="1"/>
        <v>10.072221024363815</v>
      </c>
      <c r="R21" s="53">
        <v>-22.154545454545453</v>
      </c>
      <c r="S21" s="53">
        <v>-21.418181818181818</v>
      </c>
      <c r="T21" s="53">
        <v>-21.228571428571428</v>
      </c>
      <c r="U21" s="53">
        <v>-20.433333333333334</v>
      </c>
      <c r="V21" s="53">
        <f t="shared" si="2"/>
        <v>-21.308658008658007</v>
      </c>
      <c r="Y21" s="54">
        <v>19992.2</v>
      </c>
      <c r="Z21">
        <v>16664.099999999999</v>
      </c>
      <c r="AB21">
        <v>31</v>
      </c>
      <c r="AC21">
        <v>28.9</v>
      </c>
      <c r="AD21">
        <v>30.3</v>
      </c>
      <c r="AE21">
        <v>34.799999999999997</v>
      </c>
      <c r="AF21">
        <v>29.1</v>
      </c>
      <c r="AH21" s="53">
        <f t="shared" si="3"/>
        <v>30.82</v>
      </c>
      <c r="AI21" s="53">
        <f t="shared" si="4"/>
        <v>2.3868389137099291</v>
      </c>
      <c r="AJ21" s="53">
        <v>-19.28</v>
      </c>
      <c r="AK21" s="53">
        <v>-22.32</v>
      </c>
      <c r="AL21" s="53">
        <v>-16.5</v>
      </c>
      <c r="AM21" s="53">
        <v>-22.860000000000003</v>
      </c>
      <c r="AN21" s="53">
        <f t="shared" si="5"/>
        <v>-20.240000000000002</v>
      </c>
      <c r="AQ21" s="54">
        <v>19992.2</v>
      </c>
      <c r="AR21">
        <v>16664.099999999999</v>
      </c>
      <c r="AT21">
        <v>20.399999999999999</v>
      </c>
      <c r="AU21">
        <v>25.9</v>
      </c>
      <c r="AV21">
        <v>35.200000000000003</v>
      </c>
      <c r="AW21">
        <v>30.8</v>
      </c>
      <c r="AY21" s="53">
        <f t="shared" si="6"/>
        <v>28.074999999999999</v>
      </c>
      <c r="AZ21" s="53">
        <f t="shared" si="7"/>
        <v>6.3725322020894435</v>
      </c>
      <c r="BA21" s="53">
        <v>-21.200000000000003</v>
      </c>
      <c r="BB21" s="53">
        <v>-23.9</v>
      </c>
      <c r="BC21" s="53">
        <v>-21.1</v>
      </c>
      <c r="BD21" s="53">
        <v>-21.8</v>
      </c>
      <c r="BE21" s="53">
        <f t="shared" si="8"/>
        <v>-22</v>
      </c>
    </row>
    <row r="22" spans="1:57" x14ac:dyDescent="0.25">
      <c r="A22">
        <v>21820.3</v>
      </c>
      <c r="B22">
        <v>18164.099999999999</v>
      </c>
      <c r="D22">
        <v>29.6</v>
      </c>
      <c r="E22">
        <v>19.3</v>
      </c>
      <c r="F22">
        <v>33</v>
      </c>
      <c r="G22">
        <v>-20.3</v>
      </c>
      <c r="H22">
        <v>19.3</v>
      </c>
      <c r="I22">
        <v>18.2</v>
      </c>
      <c r="J22">
        <v>23.9</v>
      </c>
      <c r="K22">
        <v>18.2</v>
      </c>
      <c r="L22">
        <v>23.9</v>
      </c>
      <c r="M22">
        <v>28.8</v>
      </c>
      <c r="N22">
        <v>24.1</v>
      </c>
      <c r="P22" s="53">
        <f t="shared" si="0"/>
        <v>19.818181818181817</v>
      </c>
      <c r="Q22" s="53">
        <f t="shared" si="1"/>
        <v>14.202170128668238</v>
      </c>
      <c r="R22" s="53">
        <v>-20.872727272727271</v>
      </c>
      <c r="S22" s="53">
        <v>-23.627272727272729</v>
      </c>
      <c r="T22" s="53">
        <v>-23.971428571428568</v>
      </c>
      <c r="U22" s="53">
        <v>-18.5</v>
      </c>
      <c r="V22" s="53">
        <f t="shared" si="2"/>
        <v>-21.74285714285714</v>
      </c>
      <c r="Y22" s="54">
        <v>21820.3</v>
      </c>
      <c r="Z22">
        <v>18164.099999999999</v>
      </c>
      <c r="AB22">
        <v>35.299999999999997</v>
      </c>
      <c r="AC22">
        <v>27.9</v>
      </c>
      <c r="AD22">
        <v>29.8</v>
      </c>
      <c r="AE22">
        <v>23.8</v>
      </c>
      <c r="AF22">
        <v>28.2</v>
      </c>
      <c r="AH22" s="53">
        <f t="shared" si="3"/>
        <v>29</v>
      </c>
      <c r="AI22" s="53">
        <f t="shared" si="4"/>
        <v>4.1599278839902789</v>
      </c>
      <c r="AJ22" s="53">
        <v>-24.16</v>
      </c>
      <c r="AK22" s="53">
        <v>-22.96</v>
      </c>
      <c r="AL22" s="53">
        <v>-18.740000000000002</v>
      </c>
      <c r="AM22" s="53">
        <v>-23.119999999999997</v>
      </c>
      <c r="AN22" s="53">
        <f t="shared" si="5"/>
        <v>-22.245000000000005</v>
      </c>
      <c r="AQ22" s="54">
        <v>21820.3</v>
      </c>
      <c r="AR22">
        <v>18164.099999999999</v>
      </c>
      <c r="AT22">
        <v>25</v>
      </c>
      <c r="AU22">
        <v>21</v>
      </c>
      <c r="AV22">
        <v>41.7</v>
      </c>
      <c r="AW22">
        <v>25.5</v>
      </c>
      <c r="AY22" s="53">
        <f t="shared" si="6"/>
        <v>28.3</v>
      </c>
      <c r="AZ22" s="53">
        <f t="shared" si="7"/>
        <v>9.1575105787544757</v>
      </c>
      <c r="BA22" s="53">
        <v>-19.875</v>
      </c>
      <c r="BB22" s="53">
        <v>-21.125</v>
      </c>
      <c r="BC22" s="53">
        <v>-20.95</v>
      </c>
      <c r="BD22" s="53">
        <v>-19.825000000000003</v>
      </c>
      <c r="BE22" s="53">
        <f t="shared" si="8"/>
        <v>-20.443750000000001</v>
      </c>
    </row>
    <row r="23" spans="1:57" x14ac:dyDescent="0.25">
      <c r="A23">
        <v>23789.1</v>
      </c>
      <c r="B23">
        <v>19828.099999999999</v>
      </c>
      <c r="D23">
        <v>22</v>
      </c>
      <c r="E23">
        <v>18.2</v>
      </c>
      <c r="F23">
        <v>33.299999999999997</v>
      </c>
      <c r="G23">
        <v>-18.100000000000001</v>
      </c>
      <c r="H23">
        <v>18.2</v>
      </c>
      <c r="I23">
        <v>24.9</v>
      </c>
      <c r="J23">
        <v>22.2</v>
      </c>
      <c r="K23">
        <v>24.9</v>
      </c>
      <c r="L23">
        <v>24.8</v>
      </c>
      <c r="M23">
        <v>23.3</v>
      </c>
      <c r="N23">
        <v>25.4</v>
      </c>
      <c r="P23" s="53">
        <f t="shared" si="0"/>
        <v>19.918181818181822</v>
      </c>
      <c r="Q23" s="53">
        <f t="shared" si="1"/>
        <v>13.247099167879592</v>
      </c>
      <c r="R23" s="53">
        <v>-21.6</v>
      </c>
      <c r="S23" s="53">
        <v>-23.445454545454542</v>
      </c>
      <c r="T23" s="53">
        <v>-23.057142857142853</v>
      </c>
      <c r="U23" s="53">
        <v>-20.599999999999998</v>
      </c>
      <c r="V23" s="53">
        <f t="shared" si="2"/>
        <v>-22.175649350649348</v>
      </c>
      <c r="Y23" s="54">
        <v>23789.1</v>
      </c>
      <c r="Z23">
        <v>19828.099999999999</v>
      </c>
      <c r="AB23">
        <v>24.7</v>
      </c>
      <c r="AC23">
        <v>23.1</v>
      </c>
      <c r="AD23">
        <v>25</v>
      </c>
      <c r="AE23">
        <v>28.7</v>
      </c>
      <c r="AF23">
        <v>27.5</v>
      </c>
      <c r="AH23" s="53">
        <f t="shared" si="3"/>
        <v>25.8</v>
      </c>
      <c r="AI23" s="53">
        <f t="shared" si="4"/>
        <v>2.2605309110914624</v>
      </c>
      <c r="AJ23" s="53">
        <v>-22.360000000000003</v>
      </c>
      <c r="AK23" s="53">
        <v>-22.82</v>
      </c>
      <c r="AL23" s="53">
        <v>-22.34</v>
      </c>
      <c r="AM23" s="53">
        <v>-24.72</v>
      </c>
      <c r="AN23" s="53">
        <f t="shared" si="5"/>
        <v>-23.060000000000002</v>
      </c>
      <c r="AQ23" s="54">
        <v>23789.1</v>
      </c>
      <c r="AR23">
        <v>19828.099999999999</v>
      </c>
      <c r="AT23">
        <v>15.6</v>
      </c>
      <c r="AU23">
        <v>24.8</v>
      </c>
      <c r="AV23">
        <v>28.5</v>
      </c>
      <c r="AW23">
        <v>17.100000000000001</v>
      </c>
      <c r="AY23" s="53">
        <f t="shared" si="6"/>
        <v>21.5</v>
      </c>
      <c r="AZ23" s="53">
        <f t="shared" si="7"/>
        <v>6.1660360037872026</v>
      </c>
      <c r="BA23" s="53">
        <v>-20.475000000000001</v>
      </c>
      <c r="BB23" s="53">
        <v>-16.799999999999997</v>
      </c>
      <c r="BC23" s="53">
        <v>-23.424999999999997</v>
      </c>
      <c r="BD23" s="53">
        <v>-22.4</v>
      </c>
      <c r="BE23" s="53">
        <f t="shared" si="8"/>
        <v>-20.774999999999999</v>
      </c>
    </row>
    <row r="24" spans="1:57" x14ac:dyDescent="0.25">
      <c r="A24">
        <v>25945.3</v>
      </c>
      <c r="B24">
        <v>21609.4</v>
      </c>
      <c r="D24">
        <v>21.8</v>
      </c>
      <c r="E24">
        <v>16.899999999999999</v>
      </c>
      <c r="F24">
        <v>23.2</v>
      </c>
      <c r="G24">
        <v>-15.8</v>
      </c>
      <c r="H24">
        <v>16.899999999999999</v>
      </c>
      <c r="I24">
        <v>17.899999999999999</v>
      </c>
      <c r="J24">
        <v>12.4</v>
      </c>
      <c r="K24">
        <v>17.899999999999999</v>
      </c>
      <c r="L24">
        <v>19.100000000000001</v>
      </c>
      <c r="M24">
        <v>31.5</v>
      </c>
      <c r="N24">
        <v>18.5</v>
      </c>
      <c r="P24" s="53">
        <f t="shared" si="0"/>
        <v>16.390909090909091</v>
      </c>
      <c r="Q24" s="53">
        <f t="shared" si="1"/>
        <v>11.717291030392179</v>
      </c>
      <c r="R24" s="53">
        <v>-24.354545454545459</v>
      </c>
      <c r="S24" s="53">
        <v>-24.099999999999998</v>
      </c>
      <c r="T24" s="53">
        <v>-24.957142857142859</v>
      </c>
      <c r="U24" s="53">
        <v>-21.266666666666669</v>
      </c>
      <c r="V24" s="53">
        <f t="shared" si="2"/>
        <v>-23.669588744588744</v>
      </c>
      <c r="Y24" s="54">
        <v>25945.3</v>
      </c>
      <c r="Z24">
        <v>21609.4</v>
      </c>
      <c r="AB24">
        <v>26.3</v>
      </c>
      <c r="AC24">
        <v>27.6</v>
      </c>
      <c r="AD24">
        <v>21.2</v>
      </c>
      <c r="AE24">
        <v>28.4</v>
      </c>
      <c r="AF24">
        <v>15.9</v>
      </c>
      <c r="AH24" s="53">
        <f t="shared" si="3"/>
        <v>23.880000000000003</v>
      </c>
      <c r="AI24" s="53">
        <f t="shared" si="4"/>
        <v>5.2675421213313589</v>
      </c>
      <c r="AJ24" s="53">
        <v>-23.98</v>
      </c>
      <c r="AK24" s="53">
        <v>-24.419999999999998</v>
      </c>
      <c r="AL24" s="53">
        <v>-22.38</v>
      </c>
      <c r="AM24" s="53">
        <v>-25.22</v>
      </c>
      <c r="AN24" s="53">
        <f t="shared" si="5"/>
        <v>-24</v>
      </c>
      <c r="AQ24" s="54">
        <v>25945.3</v>
      </c>
      <c r="AR24">
        <v>21609.4</v>
      </c>
      <c r="AT24">
        <v>18.399999999999999</v>
      </c>
      <c r="AU24">
        <v>26.5</v>
      </c>
      <c r="AV24">
        <v>43</v>
      </c>
      <c r="AW24">
        <v>23.1</v>
      </c>
      <c r="AY24" s="53">
        <f t="shared" si="6"/>
        <v>27.75</v>
      </c>
      <c r="AZ24" s="53">
        <f t="shared" si="7"/>
        <v>10.695326081985534</v>
      </c>
      <c r="BA24" s="53">
        <v>-17.475000000000001</v>
      </c>
      <c r="BB24" s="53">
        <v>-24.849999999999998</v>
      </c>
      <c r="BC24" s="53">
        <v>-22.349999999999998</v>
      </c>
      <c r="BD24" s="53">
        <v>-21.025000000000002</v>
      </c>
      <c r="BE24" s="53">
        <f t="shared" si="8"/>
        <v>-21.425000000000001</v>
      </c>
    </row>
    <row r="25" spans="1:57" x14ac:dyDescent="0.25">
      <c r="A25">
        <v>28289.1</v>
      </c>
      <c r="B25">
        <v>23578.1</v>
      </c>
      <c r="D25">
        <v>10.5</v>
      </c>
      <c r="E25">
        <v>16.2</v>
      </c>
      <c r="F25">
        <v>28.2</v>
      </c>
      <c r="G25">
        <v>-3.5</v>
      </c>
      <c r="H25">
        <v>16.2</v>
      </c>
      <c r="I25">
        <v>22.1</v>
      </c>
      <c r="J25">
        <v>25</v>
      </c>
      <c r="K25">
        <v>22.1</v>
      </c>
      <c r="L25">
        <v>23.2</v>
      </c>
      <c r="M25">
        <v>20.5</v>
      </c>
      <c r="N25">
        <v>16.899999999999999</v>
      </c>
      <c r="P25" s="53">
        <f t="shared" si="0"/>
        <v>17.945454545454542</v>
      </c>
      <c r="Q25" s="53">
        <f t="shared" si="1"/>
        <v>8.6377501279399951</v>
      </c>
      <c r="R25" s="53">
        <v>-22.054545454545458</v>
      </c>
      <c r="S25" s="53">
        <v>-24.218181818181815</v>
      </c>
      <c r="T25" s="53">
        <v>-25.528571428571421</v>
      </c>
      <c r="U25" s="53">
        <v>-22.966666666666669</v>
      </c>
      <c r="V25" s="53">
        <f t="shared" si="2"/>
        <v>-23.69199134199134</v>
      </c>
      <c r="Y25" s="54">
        <v>28289.1</v>
      </c>
      <c r="Z25">
        <v>23578.1</v>
      </c>
      <c r="AB25">
        <v>23.3</v>
      </c>
      <c r="AC25">
        <v>24.4</v>
      </c>
      <c r="AD25">
        <v>23.4</v>
      </c>
      <c r="AE25">
        <v>24.2</v>
      </c>
      <c r="AF25">
        <v>19.100000000000001</v>
      </c>
      <c r="AH25" s="53">
        <f t="shared" si="3"/>
        <v>22.880000000000003</v>
      </c>
      <c r="AI25" s="53">
        <f t="shared" si="4"/>
        <v>2.167256330017286</v>
      </c>
      <c r="AJ25" s="53">
        <v>-22.32</v>
      </c>
      <c r="AK25" s="53">
        <v>-23.38</v>
      </c>
      <c r="AL25" s="53">
        <v>-19.78</v>
      </c>
      <c r="AM25" s="53">
        <v>-25.44</v>
      </c>
      <c r="AN25" s="53">
        <f t="shared" si="5"/>
        <v>-22.73</v>
      </c>
      <c r="AQ25" s="54">
        <v>28289.1</v>
      </c>
      <c r="AR25">
        <v>23578.1</v>
      </c>
      <c r="AT25">
        <v>16.2</v>
      </c>
      <c r="AU25">
        <v>24.1</v>
      </c>
      <c r="AV25">
        <v>21.9</v>
      </c>
      <c r="AW25">
        <v>20</v>
      </c>
      <c r="AY25" s="53">
        <f t="shared" si="6"/>
        <v>20.549999999999997</v>
      </c>
      <c r="AZ25" s="53">
        <f t="shared" si="7"/>
        <v>3.3491292400662553</v>
      </c>
      <c r="BA25" s="53">
        <v>-24.224999999999998</v>
      </c>
      <c r="BB25" s="53">
        <v>-25.150000000000002</v>
      </c>
      <c r="BC25" s="53">
        <v>-22.125</v>
      </c>
      <c r="BD25" s="53">
        <v>-22.225000000000001</v>
      </c>
      <c r="BE25" s="53">
        <f t="shared" si="8"/>
        <v>-23.431249999999999</v>
      </c>
    </row>
    <row r="26" spans="1:57" x14ac:dyDescent="0.25">
      <c r="A26">
        <v>30843.8</v>
      </c>
      <c r="B26">
        <v>25710.9</v>
      </c>
      <c r="D26">
        <v>13.2</v>
      </c>
      <c r="E26">
        <v>12.9</v>
      </c>
      <c r="F26">
        <v>17.600000000000001</v>
      </c>
      <c r="G26">
        <v>-1.8</v>
      </c>
      <c r="H26">
        <v>12.9</v>
      </c>
      <c r="I26">
        <v>24.4</v>
      </c>
      <c r="J26">
        <v>16.2</v>
      </c>
      <c r="K26">
        <v>24.4</v>
      </c>
      <c r="L26">
        <v>21</v>
      </c>
      <c r="M26">
        <v>20.3</v>
      </c>
      <c r="N26">
        <v>15.7</v>
      </c>
      <c r="P26" s="53">
        <f t="shared" si="0"/>
        <v>16.072727272727274</v>
      </c>
      <c r="Q26" s="53">
        <f t="shared" si="1"/>
        <v>7.287947709621811</v>
      </c>
      <c r="R26" s="53">
        <v>-25.872727272727275</v>
      </c>
      <c r="S26" s="53">
        <v>-25.672727272727272</v>
      </c>
      <c r="T26" s="53">
        <v>-26.157142857142855</v>
      </c>
      <c r="U26" s="53">
        <v>-19.766666666666666</v>
      </c>
      <c r="V26" s="53">
        <f t="shared" si="2"/>
        <v>-24.367316017316018</v>
      </c>
      <c r="Y26" s="54">
        <v>30843.8</v>
      </c>
      <c r="Z26">
        <v>25710.9</v>
      </c>
      <c r="AB26">
        <v>18.600000000000001</v>
      </c>
      <c r="AC26">
        <v>19.600000000000001</v>
      </c>
      <c r="AD26">
        <v>13.2</v>
      </c>
      <c r="AE26">
        <v>22.5</v>
      </c>
      <c r="AF26">
        <v>13.4</v>
      </c>
      <c r="AH26" s="53">
        <f t="shared" si="3"/>
        <v>17.46</v>
      </c>
      <c r="AI26" s="53">
        <f t="shared" si="4"/>
        <v>4.0593102862432122</v>
      </c>
      <c r="AJ26" s="53">
        <v>-24.18</v>
      </c>
      <c r="AK26" s="53">
        <v>-25.419999999999998</v>
      </c>
      <c r="AL26" s="53">
        <v>-21.9</v>
      </c>
      <c r="AM26" s="53">
        <v>-22.54</v>
      </c>
      <c r="AN26" s="53">
        <f t="shared" si="5"/>
        <v>-23.509999999999998</v>
      </c>
      <c r="AQ26" s="54">
        <v>30843.8</v>
      </c>
      <c r="AR26">
        <v>25710.9</v>
      </c>
      <c r="AT26">
        <v>8.9</v>
      </c>
      <c r="AU26">
        <v>21</v>
      </c>
      <c r="AV26">
        <v>29.3</v>
      </c>
      <c r="AW26">
        <v>13.8</v>
      </c>
      <c r="AY26" s="53">
        <f t="shared" si="6"/>
        <v>18.25</v>
      </c>
      <c r="AZ26" s="53">
        <f t="shared" si="7"/>
        <v>8.8861315167700141</v>
      </c>
      <c r="BA26" s="53">
        <v>-23.274999999999999</v>
      </c>
      <c r="BB26" s="53">
        <v>-24.574999999999996</v>
      </c>
      <c r="BC26" s="53">
        <v>-25.975000000000001</v>
      </c>
      <c r="BD26" s="53">
        <v>-26.3</v>
      </c>
      <c r="BE26" s="53">
        <f t="shared" si="8"/>
        <v>-25.031249999999996</v>
      </c>
    </row>
    <row r="27" spans="1:57" x14ac:dyDescent="0.25">
      <c r="A27">
        <v>33632.800000000003</v>
      </c>
      <c r="B27">
        <v>28031.3</v>
      </c>
      <c r="D27">
        <v>16.8</v>
      </c>
      <c r="E27">
        <v>14.9</v>
      </c>
      <c r="F27">
        <v>14.7</v>
      </c>
      <c r="G27">
        <v>-13.8</v>
      </c>
      <c r="H27">
        <v>14.9</v>
      </c>
      <c r="I27">
        <v>21.7</v>
      </c>
      <c r="J27">
        <v>18.3</v>
      </c>
      <c r="K27">
        <v>21.7</v>
      </c>
      <c r="L27">
        <v>19.5</v>
      </c>
      <c r="M27">
        <v>18.5</v>
      </c>
      <c r="N27">
        <v>16.899999999999999</v>
      </c>
      <c r="P27" s="53">
        <f t="shared" si="0"/>
        <v>14.918181818181818</v>
      </c>
      <c r="Q27" s="53">
        <f t="shared" si="1"/>
        <v>9.8463006435735245</v>
      </c>
      <c r="R27" s="53">
        <v>-24.063636363636366</v>
      </c>
      <c r="S27" s="53">
        <v>-26.018181818181816</v>
      </c>
      <c r="T27" s="53">
        <v>-25.728571428571431</v>
      </c>
      <c r="U27" s="53">
        <v>-21.666666666666668</v>
      </c>
      <c r="V27" s="53">
        <f t="shared" si="2"/>
        <v>-24.369264069264069</v>
      </c>
      <c r="Y27" s="54">
        <v>33632.800000000003</v>
      </c>
      <c r="Z27">
        <v>28031.3</v>
      </c>
      <c r="AB27">
        <v>15.1</v>
      </c>
      <c r="AC27">
        <v>22.2</v>
      </c>
      <c r="AD27">
        <v>6</v>
      </c>
      <c r="AE27">
        <v>20.100000000000001</v>
      </c>
      <c r="AF27">
        <v>3.1</v>
      </c>
      <c r="AH27" s="53">
        <f t="shared" si="3"/>
        <v>13.3</v>
      </c>
      <c r="AI27" s="53">
        <f t="shared" si="4"/>
        <v>8.4560629136732377</v>
      </c>
      <c r="AJ27" s="53">
        <v>-24.119999999999997</v>
      </c>
      <c r="AK27" s="53">
        <v>-26.360000000000003</v>
      </c>
      <c r="AL27" s="53">
        <v>-16.3</v>
      </c>
      <c r="AM27" s="53">
        <v>-26.3</v>
      </c>
      <c r="AN27" s="53">
        <f t="shared" si="5"/>
        <v>-23.27</v>
      </c>
      <c r="AQ27" s="54">
        <v>33632.800000000003</v>
      </c>
      <c r="AR27">
        <v>28031.3</v>
      </c>
      <c r="AT27">
        <v>11.5</v>
      </c>
      <c r="AU27">
        <v>21.6</v>
      </c>
      <c r="AV27">
        <v>24.5</v>
      </c>
      <c r="AW27">
        <v>13.8</v>
      </c>
      <c r="AY27" s="53">
        <f t="shared" si="6"/>
        <v>17.850000000000001</v>
      </c>
      <c r="AZ27" s="53">
        <f t="shared" si="7"/>
        <v>6.1916610587682035</v>
      </c>
      <c r="BA27" s="53">
        <v>-26.224999999999998</v>
      </c>
      <c r="BB27" s="53">
        <v>-24.675000000000001</v>
      </c>
      <c r="BC27" s="53">
        <v>-24.95</v>
      </c>
      <c r="BD27" s="53">
        <v>-24.8</v>
      </c>
      <c r="BE27" s="53">
        <f t="shared" si="8"/>
        <v>-25.162499999999998</v>
      </c>
    </row>
    <row r="28" spans="1:57" x14ac:dyDescent="0.25">
      <c r="A28">
        <v>36679.699999999997</v>
      </c>
      <c r="B28">
        <v>30562.5</v>
      </c>
      <c r="D28">
        <v>10.7</v>
      </c>
      <c r="E28">
        <v>9.5</v>
      </c>
      <c r="F28">
        <v>11.2</v>
      </c>
      <c r="G28">
        <v>6.6</v>
      </c>
      <c r="H28">
        <v>9.5</v>
      </c>
      <c r="I28">
        <v>15.2</v>
      </c>
      <c r="J28">
        <v>12.1</v>
      </c>
      <c r="K28">
        <v>15.2</v>
      </c>
      <c r="L28">
        <v>8.6</v>
      </c>
      <c r="M28">
        <v>10.9</v>
      </c>
      <c r="N28">
        <v>6.2</v>
      </c>
      <c r="P28" s="53">
        <f t="shared" si="0"/>
        <v>10.518181818181818</v>
      </c>
      <c r="Q28" s="53">
        <f t="shared" si="1"/>
        <v>2.9451037950531327</v>
      </c>
      <c r="R28" s="53">
        <v>-26.372727272727271</v>
      </c>
      <c r="S28" s="53">
        <v>-27.63636363636364</v>
      </c>
      <c r="T28" s="53">
        <v>-26.985714285714288</v>
      </c>
      <c r="U28" s="53">
        <v>-19.633333333333333</v>
      </c>
      <c r="V28" s="53">
        <f t="shared" si="2"/>
        <v>-25.15703463203463</v>
      </c>
      <c r="Y28" s="54">
        <v>36679.699999999997</v>
      </c>
      <c r="Z28">
        <v>30562.5</v>
      </c>
      <c r="AB28">
        <v>10</v>
      </c>
      <c r="AC28">
        <v>7.5</v>
      </c>
      <c r="AD28">
        <v>-0.8</v>
      </c>
      <c r="AE28">
        <v>10.9</v>
      </c>
      <c r="AF28">
        <v>7.7</v>
      </c>
      <c r="AH28" s="53">
        <f t="shared" si="3"/>
        <v>7.0600000000000005</v>
      </c>
      <c r="AI28" s="53">
        <f t="shared" si="4"/>
        <v>4.6306587004442452</v>
      </c>
      <c r="AJ28" s="53">
        <v>-23.74</v>
      </c>
      <c r="AK28" s="53">
        <v>-23.660000000000004</v>
      </c>
      <c r="AL28" s="53">
        <v>-18.64</v>
      </c>
      <c r="AM28" s="53">
        <v>-24.4</v>
      </c>
      <c r="AN28" s="53">
        <f t="shared" si="5"/>
        <v>-22.61</v>
      </c>
      <c r="AQ28" s="54">
        <v>36679.699999999997</v>
      </c>
      <c r="AR28">
        <v>30562.5</v>
      </c>
      <c r="AT28">
        <v>-3.3</v>
      </c>
      <c r="AU28">
        <v>11.9</v>
      </c>
      <c r="AV28">
        <v>5.6</v>
      </c>
      <c r="AW28">
        <v>6.4</v>
      </c>
      <c r="AY28" s="53">
        <f t="shared" si="6"/>
        <v>5.15</v>
      </c>
      <c r="AZ28" s="53">
        <f t="shared" si="7"/>
        <v>6.2909988608063392</v>
      </c>
      <c r="BA28" s="53">
        <v>-25.924999999999997</v>
      </c>
      <c r="BB28" s="53">
        <v>-26.175000000000001</v>
      </c>
      <c r="BC28" s="53">
        <v>-25.25</v>
      </c>
      <c r="BD28" s="53">
        <v>-24.775000000000002</v>
      </c>
      <c r="BE28" s="53">
        <f t="shared" si="8"/>
        <v>-25.53125</v>
      </c>
    </row>
    <row r="29" spans="1:57" x14ac:dyDescent="0.25">
      <c r="A29">
        <v>40007.800000000003</v>
      </c>
      <c r="B29">
        <v>33328.1</v>
      </c>
      <c r="D29">
        <v>3.3</v>
      </c>
      <c r="E29">
        <v>11.8</v>
      </c>
      <c r="F29">
        <v>13.2</v>
      </c>
      <c r="G29">
        <v>-2.2999999999999998</v>
      </c>
      <c r="H29">
        <v>11.8</v>
      </c>
      <c r="I29">
        <v>17.5</v>
      </c>
      <c r="J29">
        <v>12.7</v>
      </c>
      <c r="K29">
        <v>17.5</v>
      </c>
      <c r="L29">
        <v>12.9</v>
      </c>
      <c r="M29">
        <v>15.2</v>
      </c>
      <c r="N29">
        <v>10.7</v>
      </c>
      <c r="P29" s="53">
        <f t="shared" si="0"/>
        <v>11.3</v>
      </c>
      <c r="Q29" s="53">
        <f t="shared" si="1"/>
        <v>5.916417835143152</v>
      </c>
      <c r="R29" s="53">
        <v>-25.400000000000002</v>
      </c>
      <c r="S29" s="53">
        <v>-25.954545454545453</v>
      </c>
      <c r="T29" s="53">
        <v>-26.785714285714285</v>
      </c>
      <c r="U29" s="53">
        <v>-24.233333333333334</v>
      </c>
      <c r="V29" s="53">
        <f t="shared" si="2"/>
        <v>-25.593398268398271</v>
      </c>
      <c r="Y29" s="54">
        <v>40007.800000000003</v>
      </c>
      <c r="Z29">
        <v>33328.1</v>
      </c>
      <c r="AB29">
        <v>24.9</v>
      </c>
      <c r="AC29">
        <v>20.8</v>
      </c>
      <c r="AD29">
        <v>13.8</v>
      </c>
      <c r="AE29">
        <v>30.2</v>
      </c>
      <c r="AF29">
        <v>16.100000000000001</v>
      </c>
      <c r="AH29" s="53">
        <f t="shared" si="3"/>
        <v>21.160000000000004</v>
      </c>
      <c r="AI29" s="53">
        <f t="shared" si="4"/>
        <v>6.6259338964405545</v>
      </c>
      <c r="AJ29" s="53">
        <v>-23.080000000000002</v>
      </c>
      <c r="AK29" s="53">
        <v>-24.059999999999995</v>
      </c>
      <c r="AL29" s="53">
        <v>-15.279999999999998</v>
      </c>
      <c r="AM29" s="53">
        <v>-22.62</v>
      </c>
      <c r="AN29" s="53">
        <f t="shared" si="5"/>
        <v>-21.26</v>
      </c>
      <c r="AQ29" s="54">
        <v>40007.800000000003</v>
      </c>
      <c r="AR29">
        <v>33328.1</v>
      </c>
      <c r="AT29">
        <v>0.6</v>
      </c>
      <c r="AU29">
        <v>16.399999999999999</v>
      </c>
      <c r="AV29">
        <v>13</v>
      </c>
      <c r="AW29">
        <v>8.9</v>
      </c>
      <c r="AY29" s="53">
        <f t="shared" si="6"/>
        <v>9.7249999999999996</v>
      </c>
      <c r="AZ29" s="53">
        <f t="shared" si="7"/>
        <v>6.8124273696434132</v>
      </c>
      <c r="BA29" s="53">
        <v>-26.274999999999999</v>
      </c>
      <c r="BB29" s="53">
        <v>-23.549999999999997</v>
      </c>
      <c r="BC29" s="53">
        <v>-25.625</v>
      </c>
      <c r="BD29" s="53">
        <v>-26.724999999999998</v>
      </c>
      <c r="BE29" s="53">
        <f t="shared" si="8"/>
        <v>-25.543749999999996</v>
      </c>
    </row>
    <row r="30" spans="1:57" x14ac:dyDescent="0.25">
      <c r="Q30" s="53"/>
      <c r="Y30" s="54"/>
      <c r="AG30" t="s">
        <v>144</v>
      </c>
      <c r="AH30" s="53">
        <f>AVERAGE(AH5:AH29)</f>
        <v>19.677400000000002</v>
      </c>
      <c r="AQ30" s="54"/>
      <c r="AY30" s="53"/>
      <c r="AZ30" s="53"/>
    </row>
    <row r="31" spans="1:57" x14ac:dyDescent="0.25">
      <c r="A31" s="52" t="s">
        <v>145</v>
      </c>
      <c r="Q31" s="53"/>
      <c r="Y31" s="55" t="s">
        <v>145</v>
      </c>
      <c r="AB31" s="12"/>
      <c r="AQ31" s="55" t="s">
        <v>145</v>
      </c>
      <c r="AT31" s="12"/>
      <c r="AY31" s="53"/>
      <c r="AZ31" s="53"/>
    </row>
    <row r="32" spans="1:57" x14ac:dyDescent="0.25">
      <c r="D32" s="56" t="s">
        <v>113</v>
      </c>
      <c r="E32" s="56" t="s">
        <v>114</v>
      </c>
      <c r="F32" s="56" t="s">
        <v>115</v>
      </c>
      <c r="G32" s="56" t="s">
        <v>116</v>
      </c>
      <c r="H32" s="56" t="s">
        <v>117</v>
      </c>
      <c r="I32" s="56" t="s">
        <v>118</v>
      </c>
      <c r="J32" s="56" t="s">
        <v>119</v>
      </c>
      <c r="K32" s="56" t="s">
        <v>120</v>
      </c>
      <c r="L32" s="56" t="s">
        <v>121</v>
      </c>
      <c r="M32" s="56" t="s">
        <v>122</v>
      </c>
      <c r="N32" s="56" t="s">
        <v>123</v>
      </c>
      <c r="O32" s="52"/>
      <c r="P32" s="57" t="s">
        <v>124</v>
      </c>
      <c r="Q32" s="57" t="s">
        <v>125</v>
      </c>
      <c r="R32" s="58" t="s">
        <v>126</v>
      </c>
      <c r="S32" s="59"/>
      <c r="T32" s="59"/>
      <c r="U32" s="59"/>
      <c r="V32" s="59"/>
      <c r="Y32" s="54"/>
      <c r="AB32" s="56" t="s">
        <v>128</v>
      </c>
      <c r="AC32" s="56" t="s">
        <v>129</v>
      </c>
      <c r="AD32" s="56" t="s">
        <v>130</v>
      </c>
      <c r="AE32" s="56" t="s">
        <v>131</v>
      </c>
      <c r="AF32" s="56" t="s">
        <v>132</v>
      </c>
      <c r="AG32" s="52"/>
      <c r="AH32" s="57" t="s">
        <v>124</v>
      </c>
      <c r="AI32" s="57" t="s">
        <v>125</v>
      </c>
      <c r="AJ32" s="58" t="s">
        <v>126</v>
      </c>
      <c r="AK32" s="59"/>
      <c r="AL32" s="59"/>
      <c r="AM32" s="59"/>
      <c r="AN32" s="59"/>
      <c r="AQ32" s="54"/>
      <c r="AT32" s="56" t="s">
        <v>133</v>
      </c>
      <c r="AU32" s="56" t="s">
        <v>134</v>
      </c>
      <c r="AV32" s="56" t="s">
        <v>135</v>
      </c>
      <c r="AW32" s="56" t="s">
        <v>136</v>
      </c>
      <c r="AX32" s="52"/>
      <c r="AY32" s="57" t="s">
        <v>124</v>
      </c>
      <c r="AZ32" s="57" t="s">
        <v>125</v>
      </c>
      <c r="BA32" s="58" t="s">
        <v>126</v>
      </c>
    </row>
    <row r="33" spans="1:53" x14ac:dyDescent="0.25">
      <c r="A33" s="12" t="s">
        <v>137</v>
      </c>
      <c r="B33" s="12" t="s">
        <v>138</v>
      </c>
      <c r="C33" s="12"/>
      <c r="Y33" s="60" t="s">
        <v>137</v>
      </c>
      <c r="Z33" s="12" t="s">
        <v>138</v>
      </c>
      <c r="AA33" s="12"/>
      <c r="AQ33" s="60" t="s">
        <v>137</v>
      </c>
      <c r="AR33" s="12" t="s">
        <v>138</v>
      </c>
      <c r="AS33" s="12"/>
    </row>
    <row r="34" spans="1:53" x14ac:dyDescent="0.25">
      <c r="A34">
        <v>4992.2</v>
      </c>
      <c r="B34">
        <v>4171.8999999999996</v>
      </c>
      <c r="D34">
        <v>-7.7</v>
      </c>
      <c r="E34">
        <v>3.6</v>
      </c>
      <c r="F34">
        <v>-2.4</v>
      </c>
      <c r="G34">
        <v>-6</v>
      </c>
      <c r="H34">
        <v>-19.5</v>
      </c>
      <c r="L34">
        <v>-8.1999999999999993</v>
      </c>
      <c r="M34">
        <v>-9.6</v>
      </c>
      <c r="N34">
        <v>-19.899999999999999</v>
      </c>
      <c r="P34" s="53">
        <f t="shared" ref="P34:P58" si="9">AVERAGE(D34:O34)</f>
        <v>-8.7125000000000004</v>
      </c>
      <c r="Q34" s="53">
        <f t="shared" ref="Q34:Q58" si="10">STDEV(D34:N34)</f>
        <v>7.9499213832590803</v>
      </c>
      <c r="R34" s="53">
        <v>-16.2</v>
      </c>
      <c r="S34" s="53"/>
      <c r="T34" s="53"/>
      <c r="U34" s="53"/>
      <c r="V34" s="53"/>
      <c r="Y34" s="54">
        <v>4992.2</v>
      </c>
      <c r="Z34">
        <v>4171.8999999999996</v>
      </c>
      <c r="AB34">
        <v>5</v>
      </c>
      <c r="AC34">
        <v>-12.5</v>
      </c>
      <c r="AD34">
        <v>-7.6</v>
      </c>
      <c r="AE34">
        <v>3.9</v>
      </c>
      <c r="AF34">
        <v>4.3</v>
      </c>
      <c r="AH34">
        <f t="shared" ref="AH34:AH58" si="11">AVERAGE(AB34:AF34)</f>
        <v>-1.38</v>
      </c>
      <c r="AI34" s="53">
        <f t="shared" ref="AI34:AI58" si="12">STDEV(AB34:AF34)</f>
        <v>8.1115349965342567</v>
      </c>
      <c r="AJ34" s="53">
        <v>-12.9</v>
      </c>
      <c r="AK34" s="53"/>
      <c r="AL34" s="53"/>
      <c r="AM34" s="53"/>
      <c r="AN34" s="53"/>
      <c r="AQ34" s="54">
        <v>4992.2</v>
      </c>
      <c r="AR34">
        <v>4171.8999999999996</v>
      </c>
      <c r="AT34">
        <v>13.4</v>
      </c>
      <c r="AU34">
        <v>14.3</v>
      </c>
      <c r="AV34">
        <v>-13.1</v>
      </c>
      <c r="AW34">
        <v>0.9</v>
      </c>
      <c r="AY34" s="53">
        <f t="shared" ref="AY34:AY58" si="13">AVERAGE(AT34:AW34)</f>
        <v>3.8750000000000009</v>
      </c>
      <c r="AZ34" s="53">
        <f t="shared" ref="AZ34:AZ58" si="14">STDEV(AT34:AW34)</f>
        <v>12.863481902916746</v>
      </c>
      <c r="BA34" s="53">
        <v>-16.625</v>
      </c>
    </row>
    <row r="35" spans="1:53" x14ac:dyDescent="0.25">
      <c r="A35">
        <v>5460.9</v>
      </c>
      <c r="B35">
        <v>4546.8999999999996</v>
      </c>
      <c r="D35">
        <v>-20.100000000000001</v>
      </c>
      <c r="E35">
        <v>4.4000000000000004</v>
      </c>
      <c r="F35">
        <v>-2.1</v>
      </c>
      <c r="G35">
        <v>-5.4</v>
      </c>
      <c r="H35">
        <v>-16.399999999999999</v>
      </c>
      <c r="L35">
        <v>-25</v>
      </c>
      <c r="M35">
        <v>-6.8</v>
      </c>
      <c r="N35">
        <v>-22.9</v>
      </c>
      <c r="P35" s="53">
        <f t="shared" si="9"/>
        <v>-11.787499999999998</v>
      </c>
      <c r="Q35" s="53">
        <f t="shared" si="10"/>
        <v>10.756982781962082</v>
      </c>
      <c r="R35" s="53">
        <v>-14.154545454545456</v>
      </c>
      <c r="S35" s="53"/>
      <c r="T35" s="53"/>
      <c r="U35" s="53"/>
      <c r="V35" s="53"/>
      <c r="Y35" s="54">
        <v>5460.9</v>
      </c>
      <c r="Z35">
        <v>4546.8999999999996</v>
      </c>
      <c r="AB35">
        <v>12.5</v>
      </c>
      <c r="AC35">
        <v>-21.5</v>
      </c>
      <c r="AD35">
        <v>-10.7</v>
      </c>
      <c r="AE35">
        <v>-0.3</v>
      </c>
      <c r="AF35">
        <v>13.5</v>
      </c>
      <c r="AH35" s="53">
        <f t="shared" si="11"/>
        <v>-1.3</v>
      </c>
      <c r="AI35" s="53">
        <f t="shared" si="12"/>
        <v>15.05722417977497</v>
      </c>
      <c r="AJ35" s="53">
        <v>-12.580000000000002</v>
      </c>
      <c r="AK35" s="53"/>
      <c r="AL35" s="53"/>
      <c r="AM35" s="53"/>
      <c r="AN35" s="53"/>
      <c r="AQ35" s="54">
        <v>5460.9</v>
      </c>
      <c r="AR35">
        <v>4546.8999999999996</v>
      </c>
      <c r="AT35">
        <v>10.5</v>
      </c>
      <c r="AU35">
        <v>13.6</v>
      </c>
      <c r="AV35">
        <v>-1.8</v>
      </c>
      <c r="AW35">
        <v>-3.5</v>
      </c>
      <c r="AY35" s="53">
        <f t="shared" si="13"/>
        <v>4.7</v>
      </c>
      <c r="AZ35" s="53">
        <f t="shared" si="14"/>
        <v>8.6089101129779095</v>
      </c>
      <c r="BA35" s="53">
        <v>-11.549999999999999</v>
      </c>
    </row>
    <row r="36" spans="1:53" x14ac:dyDescent="0.25">
      <c r="A36">
        <v>5953.1</v>
      </c>
      <c r="B36">
        <v>4945.3</v>
      </c>
      <c r="D36">
        <v>-17.600000000000001</v>
      </c>
      <c r="E36">
        <v>10.1</v>
      </c>
      <c r="F36">
        <v>8.1999999999999993</v>
      </c>
      <c r="G36">
        <v>-4.5</v>
      </c>
      <c r="H36">
        <v>-18.7</v>
      </c>
      <c r="L36">
        <v>-16.899999999999999</v>
      </c>
      <c r="M36">
        <v>-13.4</v>
      </c>
      <c r="N36">
        <v>-12.5</v>
      </c>
      <c r="P36" s="53">
        <f t="shared" si="9"/>
        <v>-8.1624999999999996</v>
      </c>
      <c r="Q36" s="53">
        <f t="shared" si="10"/>
        <v>11.571879400388807</v>
      </c>
      <c r="R36" s="53">
        <v>-15.700000000000001</v>
      </c>
      <c r="S36" s="53"/>
      <c r="T36" s="53"/>
      <c r="U36" s="53"/>
      <c r="V36" s="53"/>
      <c r="Y36" s="54">
        <v>5953.1</v>
      </c>
      <c r="Z36">
        <v>4945.3</v>
      </c>
      <c r="AB36">
        <v>10.199999999999999</v>
      </c>
      <c r="AC36">
        <v>-4.5</v>
      </c>
      <c r="AD36">
        <v>4.4000000000000004</v>
      </c>
      <c r="AE36">
        <v>14</v>
      </c>
      <c r="AF36">
        <v>10.8</v>
      </c>
      <c r="AH36" s="53">
        <f t="shared" si="11"/>
        <v>6.9800000000000013</v>
      </c>
      <c r="AI36" s="53">
        <f t="shared" si="12"/>
        <v>7.2919133291612814</v>
      </c>
      <c r="AJ36" s="53">
        <v>-15.420000000000002</v>
      </c>
      <c r="AK36" s="53"/>
      <c r="AL36" s="53"/>
      <c r="AM36" s="53"/>
      <c r="AN36" s="53"/>
      <c r="AQ36" s="54">
        <v>5953.1</v>
      </c>
      <c r="AR36">
        <v>4945.3</v>
      </c>
      <c r="AT36">
        <v>22.7</v>
      </c>
      <c r="AU36">
        <v>30</v>
      </c>
      <c r="AV36">
        <v>7.4</v>
      </c>
      <c r="AW36">
        <v>11</v>
      </c>
      <c r="AY36" s="53">
        <f t="shared" si="13"/>
        <v>17.774999999999999</v>
      </c>
      <c r="AZ36" s="53">
        <f t="shared" si="14"/>
        <v>10.444256795004614</v>
      </c>
      <c r="BA36" s="53">
        <v>-14.450000000000001</v>
      </c>
    </row>
    <row r="37" spans="1:53" x14ac:dyDescent="0.25">
      <c r="A37">
        <v>6492.2</v>
      </c>
      <c r="B37">
        <v>5414.1</v>
      </c>
      <c r="D37">
        <v>-21.8</v>
      </c>
      <c r="E37">
        <v>21.8</v>
      </c>
      <c r="F37">
        <v>14.7</v>
      </c>
      <c r="G37">
        <v>8.1</v>
      </c>
      <c r="H37">
        <v>-14.3</v>
      </c>
      <c r="L37">
        <v>-4.3</v>
      </c>
      <c r="M37">
        <v>-6</v>
      </c>
      <c r="N37">
        <v>-1.6</v>
      </c>
      <c r="P37" s="53">
        <f t="shared" si="9"/>
        <v>-0.42500000000000043</v>
      </c>
      <c r="Q37" s="53">
        <f t="shared" si="10"/>
        <v>14.600758297333151</v>
      </c>
      <c r="R37" s="53">
        <v>-18.190909090909091</v>
      </c>
      <c r="S37" s="53"/>
      <c r="T37" s="53"/>
      <c r="U37" s="53"/>
      <c r="V37" s="53"/>
      <c r="Y37" s="54">
        <v>6492.2</v>
      </c>
      <c r="Z37">
        <v>5414.1</v>
      </c>
      <c r="AB37">
        <v>20.399999999999999</v>
      </c>
      <c r="AC37">
        <v>-8.9</v>
      </c>
      <c r="AD37">
        <v>13.7</v>
      </c>
      <c r="AE37">
        <v>4.5</v>
      </c>
      <c r="AF37">
        <v>22.1</v>
      </c>
      <c r="AH37" s="53">
        <f t="shared" si="11"/>
        <v>10.36</v>
      </c>
      <c r="AI37" s="53">
        <f t="shared" si="12"/>
        <v>12.79718719094161</v>
      </c>
      <c r="AJ37" s="53">
        <v>-17.98</v>
      </c>
      <c r="AK37" s="53"/>
      <c r="AL37" s="53"/>
      <c r="AM37" s="53"/>
      <c r="AN37" s="53"/>
      <c r="AQ37" s="54">
        <v>6492.2</v>
      </c>
      <c r="AR37">
        <v>5414.1</v>
      </c>
      <c r="AT37">
        <v>33.700000000000003</v>
      </c>
      <c r="AU37">
        <v>32.9</v>
      </c>
      <c r="AV37">
        <v>18</v>
      </c>
      <c r="AW37">
        <v>21.6</v>
      </c>
      <c r="AY37" s="53">
        <f t="shared" si="13"/>
        <v>26.549999999999997</v>
      </c>
      <c r="AZ37" s="53">
        <f t="shared" si="14"/>
        <v>7.9383037650789747</v>
      </c>
      <c r="BA37" s="53">
        <v>-18.25</v>
      </c>
    </row>
    <row r="38" spans="1:53" x14ac:dyDescent="0.25">
      <c r="A38">
        <v>7078.1</v>
      </c>
      <c r="B38">
        <v>5882.8</v>
      </c>
      <c r="D38">
        <v>-5.9</v>
      </c>
      <c r="E38">
        <v>19.5</v>
      </c>
      <c r="F38">
        <v>15.7</v>
      </c>
      <c r="G38">
        <v>-1.5</v>
      </c>
      <c r="H38">
        <v>-3.3</v>
      </c>
      <c r="L38">
        <v>0.6</v>
      </c>
      <c r="M38">
        <v>0.4</v>
      </c>
      <c r="N38">
        <v>-5.6</v>
      </c>
      <c r="P38" s="53">
        <f t="shared" si="9"/>
        <v>2.4874999999999998</v>
      </c>
      <c r="Q38" s="53">
        <f t="shared" si="10"/>
        <v>9.6884964925273245</v>
      </c>
      <c r="R38" s="53">
        <v>-19.09090909090909</v>
      </c>
      <c r="S38" s="53"/>
      <c r="T38" s="53"/>
      <c r="U38" s="53"/>
      <c r="V38" s="53"/>
      <c r="Y38" s="54">
        <v>7078.1</v>
      </c>
      <c r="Z38">
        <v>5882.8</v>
      </c>
      <c r="AB38">
        <v>20.3</v>
      </c>
      <c r="AC38">
        <v>-19.2</v>
      </c>
      <c r="AD38">
        <v>12.1</v>
      </c>
      <c r="AE38">
        <v>15.5</v>
      </c>
      <c r="AF38">
        <v>17.7</v>
      </c>
      <c r="AH38" s="53">
        <f t="shared" si="11"/>
        <v>9.2800000000000011</v>
      </c>
      <c r="AI38" s="53">
        <f t="shared" si="12"/>
        <v>16.202530666534777</v>
      </c>
      <c r="AJ38" s="53">
        <v>-22.240000000000002</v>
      </c>
      <c r="AK38" s="53"/>
      <c r="AL38" s="53"/>
      <c r="AM38" s="53"/>
      <c r="AN38" s="53"/>
      <c r="AQ38" s="54">
        <v>7078.1</v>
      </c>
      <c r="AR38">
        <v>5882.8</v>
      </c>
      <c r="AT38">
        <v>21.2</v>
      </c>
      <c r="AU38">
        <v>25.2</v>
      </c>
      <c r="AV38">
        <v>14.4</v>
      </c>
      <c r="AW38">
        <v>22.1</v>
      </c>
      <c r="AY38" s="53">
        <f t="shared" si="13"/>
        <v>20.725000000000001</v>
      </c>
      <c r="AZ38" s="53">
        <f t="shared" si="14"/>
        <v>4.5514649656273694</v>
      </c>
      <c r="BA38" s="53">
        <v>-17.799999999999997</v>
      </c>
    </row>
    <row r="39" spans="1:53" x14ac:dyDescent="0.25">
      <c r="A39">
        <v>7710.9</v>
      </c>
      <c r="B39">
        <v>6421.9</v>
      </c>
      <c r="D39">
        <v>-8.8000000000000007</v>
      </c>
      <c r="E39">
        <v>15.8</v>
      </c>
      <c r="F39">
        <v>-7.1</v>
      </c>
      <c r="G39">
        <v>-5.6</v>
      </c>
      <c r="H39">
        <v>-2.5</v>
      </c>
      <c r="L39">
        <v>2.8</v>
      </c>
      <c r="M39">
        <v>2.7</v>
      </c>
      <c r="N39">
        <v>1.2</v>
      </c>
      <c r="P39" s="53">
        <f t="shared" si="9"/>
        <v>-0.18749999999999992</v>
      </c>
      <c r="Q39" s="53">
        <f t="shared" si="10"/>
        <v>7.8502843442587666</v>
      </c>
      <c r="R39" s="53">
        <v>-18.245454545454546</v>
      </c>
      <c r="S39" s="53"/>
      <c r="T39" s="53"/>
      <c r="U39" s="53"/>
      <c r="V39" s="53"/>
      <c r="Y39" s="54">
        <v>7710.9</v>
      </c>
      <c r="Z39">
        <v>6421.9</v>
      </c>
      <c r="AB39">
        <v>13.6</v>
      </c>
      <c r="AC39">
        <v>-22.9</v>
      </c>
      <c r="AD39">
        <v>20.3</v>
      </c>
      <c r="AE39">
        <v>13.5</v>
      </c>
      <c r="AF39">
        <v>18.600000000000001</v>
      </c>
      <c r="AH39" s="53">
        <f t="shared" si="11"/>
        <v>8.620000000000001</v>
      </c>
      <c r="AI39" s="53">
        <f t="shared" si="12"/>
        <v>17.875597892098604</v>
      </c>
      <c r="AJ39" s="53">
        <v>-18.560000000000002</v>
      </c>
      <c r="AK39" s="53"/>
      <c r="AL39" s="53"/>
      <c r="AM39" s="53"/>
      <c r="AN39" s="53"/>
      <c r="AQ39" s="54">
        <v>7710.9</v>
      </c>
      <c r="AR39">
        <v>6421.9</v>
      </c>
      <c r="AT39">
        <v>17.7</v>
      </c>
      <c r="AU39">
        <v>22.4</v>
      </c>
      <c r="AV39">
        <v>15.8</v>
      </c>
      <c r="AW39">
        <v>14.5</v>
      </c>
      <c r="AY39" s="53">
        <f t="shared" si="13"/>
        <v>17.599999999999998</v>
      </c>
      <c r="AZ39" s="53">
        <f t="shared" si="14"/>
        <v>3.4592870170985774</v>
      </c>
      <c r="BA39" s="53">
        <v>-13.725</v>
      </c>
    </row>
    <row r="40" spans="1:53" x14ac:dyDescent="0.25">
      <c r="A40">
        <v>8414.1</v>
      </c>
      <c r="B40">
        <v>7007.8</v>
      </c>
      <c r="D40">
        <v>-18.3</v>
      </c>
      <c r="E40">
        <v>14.7</v>
      </c>
      <c r="F40">
        <v>11.4</v>
      </c>
      <c r="G40">
        <v>5.5</v>
      </c>
      <c r="H40">
        <v>-8.6999999999999993</v>
      </c>
      <c r="L40">
        <v>5.3</v>
      </c>
      <c r="M40">
        <v>-2.2000000000000002</v>
      </c>
      <c r="N40">
        <v>-1.2</v>
      </c>
      <c r="P40" s="53">
        <f t="shared" si="9"/>
        <v>0.81249999999999978</v>
      </c>
      <c r="Q40" s="53">
        <f t="shared" si="10"/>
        <v>10.796618187456399</v>
      </c>
      <c r="R40" s="53">
        <v>-18.918181818181822</v>
      </c>
      <c r="S40" s="53"/>
      <c r="T40" s="53"/>
      <c r="U40" s="53"/>
      <c r="V40" s="53"/>
      <c r="Y40" s="54">
        <v>8414.1</v>
      </c>
      <c r="Z40">
        <v>7007.8</v>
      </c>
      <c r="AB40">
        <v>9.6999999999999993</v>
      </c>
      <c r="AC40">
        <v>-4.5999999999999996</v>
      </c>
      <c r="AD40">
        <v>0.6</v>
      </c>
      <c r="AE40">
        <v>16.2</v>
      </c>
      <c r="AF40">
        <v>6.6</v>
      </c>
      <c r="AH40" s="53">
        <f t="shared" si="11"/>
        <v>5.7</v>
      </c>
      <c r="AI40" s="53">
        <f t="shared" si="12"/>
        <v>8.049223565040295</v>
      </c>
      <c r="AJ40" s="53">
        <v>-18.419999999999998</v>
      </c>
      <c r="AK40" s="53"/>
      <c r="AL40" s="53"/>
      <c r="AM40" s="53"/>
      <c r="AN40" s="53"/>
      <c r="AQ40" s="54">
        <v>8414.1</v>
      </c>
      <c r="AR40">
        <v>7007.8</v>
      </c>
      <c r="AT40">
        <v>22.5</v>
      </c>
      <c r="AU40">
        <v>25.3</v>
      </c>
      <c r="AV40">
        <v>16.100000000000001</v>
      </c>
      <c r="AW40">
        <v>14.8</v>
      </c>
      <c r="AY40" s="53">
        <f t="shared" si="13"/>
        <v>19.675000000000001</v>
      </c>
      <c r="AZ40" s="53">
        <f t="shared" si="14"/>
        <v>5.0387663834183334</v>
      </c>
      <c r="BA40" s="53">
        <v>-17.399999999999999</v>
      </c>
    </row>
    <row r="41" spans="1:53" x14ac:dyDescent="0.25">
      <c r="A41">
        <v>9164.1</v>
      </c>
      <c r="B41">
        <v>7640.6</v>
      </c>
      <c r="D41">
        <v>-2.7</v>
      </c>
      <c r="E41">
        <v>18.600000000000001</v>
      </c>
      <c r="F41">
        <v>13.3</v>
      </c>
      <c r="G41">
        <v>6.6</v>
      </c>
      <c r="H41">
        <v>-20</v>
      </c>
      <c r="L41">
        <v>5.4</v>
      </c>
      <c r="M41">
        <v>-5.4</v>
      </c>
      <c r="N41">
        <v>5.2</v>
      </c>
      <c r="P41" s="53">
        <f t="shared" si="9"/>
        <v>2.6250000000000004</v>
      </c>
      <c r="Q41" s="53">
        <f t="shared" si="10"/>
        <v>11.975779127651181</v>
      </c>
      <c r="R41" s="53">
        <v>-21.290909090909093</v>
      </c>
      <c r="S41" s="53"/>
      <c r="T41" s="53"/>
      <c r="U41" s="53"/>
      <c r="V41" s="53"/>
      <c r="Y41" s="54">
        <v>9164.1</v>
      </c>
      <c r="Z41">
        <v>7640.6</v>
      </c>
      <c r="AB41">
        <v>11.2</v>
      </c>
      <c r="AC41">
        <v>-3</v>
      </c>
      <c r="AD41">
        <v>7.5</v>
      </c>
      <c r="AE41">
        <v>10.5</v>
      </c>
      <c r="AF41">
        <v>15.7</v>
      </c>
      <c r="AH41" s="53">
        <f t="shared" si="11"/>
        <v>8.379999999999999</v>
      </c>
      <c r="AI41" s="53">
        <f t="shared" si="12"/>
        <v>7.0054978409817528</v>
      </c>
      <c r="AJ41" s="53">
        <v>-18.919999999999998</v>
      </c>
      <c r="AK41" s="53"/>
      <c r="AL41" s="53"/>
      <c r="AM41" s="53"/>
      <c r="AN41" s="53"/>
      <c r="AQ41" s="54">
        <v>9164.1</v>
      </c>
      <c r="AR41">
        <v>7640.6</v>
      </c>
      <c r="AT41">
        <v>22.7</v>
      </c>
      <c r="AU41">
        <v>20.6</v>
      </c>
      <c r="AV41">
        <v>18.7</v>
      </c>
      <c r="AW41">
        <v>18.100000000000001</v>
      </c>
      <c r="AY41" s="53">
        <f t="shared" si="13"/>
        <v>20.024999999999999</v>
      </c>
      <c r="AZ41" s="53">
        <f t="shared" si="14"/>
        <v>2.0774583830568858</v>
      </c>
      <c r="BA41" s="53">
        <v>-19.75</v>
      </c>
    </row>
    <row r="42" spans="1:53" x14ac:dyDescent="0.25">
      <c r="A42">
        <v>10007.799999999999</v>
      </c>
      <c r="B42">
        <v>8343.7999999999993</v>
      </c>
      <c r="D42">
        <v>-3.3</v>
      </c>
      <c r="E42">
        <v>21.5</v>
      </c>
      <c r="F42">
        <v>15.6</v>
      </c>
      <c r="G42">
        <v>6.4</v>
      </c>
      <c r="H42">
        <v>-10.199999999999999</v>
      </c>
      <c r="L42">
        <v>2.5</v>
      </c>
      <c r="M42">
        <v>-0.2</v>
      </c>
      <c r="N42">
        <v>3</v>
      </c>
      <c r="P42" s="53">
        <f t="shared" si="9"/>
        <v>4.4124999999999996</v>
      </c>
      <c r="Q42" s="53">
        <f t="shared" si="10"/>
        <v>10.149093907480466</v>
      </c>
      <c r="R42" s="53">
        <v>-17.709090909090907</v>
      </c>
      <c r="S42" s="53"/>
      <c r="T42" s="53"/>
      <c r="U42" s="53"/>
      <c r="V42" s="53"/>
      <c r="Y42" s="54">
        <v>10007.799999999999</v>
      </c>
      <c r="Z42">
        <v>8343.7999999999993</v>
      </c>
      <c r="AB42">
        <v>12.4</v>
      </c>
      <c r="AC42">
        <v>-3.7</v>
      </c>
      <c r="AD42">
        <v>21.4</v>
      </c>
      <c r="AE42">
        <v>15.3</v>
      </c>
      <c r="AF42">
        <v>16.399999999999999</v>
      </c>
      <c r="AH42" s="53">
        <f t="shared" si="11"/>
        <v>12.36</v>
      </c>
      <c r="AI42" s="53">
        <f t="shared" si="12"/>
        <v>9.5474080252181537</v>
      </c>
      <c r="AJ42" s="53">
        <v>-19.580000000000002</v>
      </c>
      <c r="AK42" s="53"/>
      <c r="AL42" s="53"/>
      <c r="AM42" s="53"/>
      <c r="AN42" s="53"/>
      <c r="AQ42" s="54">
        <v>10007.799999999999</v>
      </c>
      <c r="AR42">
        <v>8343.7999999999993</v>
      </c>
      <c r="AT42">
        <v>24.8</v>
      </c>
      <c r="AU42">
        <v>26.9</v>
      </c>
      <c r="AV42">
        <v>20.8</v>
      </c>
      <c r="AW42">
        <v>22.4</v>
      </c>
      <c r="AY42" s="53">
        <f t="shared" si="13"/>
        <v>23.725000000000001</v>
      </c>
      <c r="AZ42" s="53">
        <f t="shared" si="14"/>
        <v>2.680018656651479</v>
      </c>
      <c r="BA42" s="53">
        <v>-17.049999999999997</v>
      </c>
    </row>
    <row r="43" spans="1:53" x14ac:dyDescent="0.25">
      <c r="A43">
        <v>10898.4</v>
      </c>
      <c r="B43">
        <v>9093.7999999999993</v>
      </c>
      <c r="D43">
        <v>-8.5</v>
      </c>
      <c r="E43">
        <v>29.4</v>
      </c>
      <c r="F43">
        <v>25.2</v>
      </c>
      <c r="G43">
        <v>9.1</v>
      </c>
      <c r="H43">
        <v>-31.2</v>
      </c>
      <c r="L43">
        <v>4.0999999999999996</v>
      </c>
      <c r="M43">
        <v>-4.5999999999999996</v>
      </c>
      <c r="N43">
        <v>2.2000000000000002</v>
      </c>
      <c r="P43" s="53">
        <f t="shared" si="9"/>
        <v>3.212499999999999</v>
      </c>
      <c r="Q43" s="53">
        <f t="shared" si="10"/>
        <v>19.228508411062094</v>
      </c>
      <c r="R43" s="53">
        <v>-20.418181818181818</v>
      </c>
      <c r="S43" s="53"/>
      <c r="T43" s="53"/>
      <c r="U43" s="53"/>
      <c r="V43" s="53"/>
      <c r="Y43" s="54">
        <v>10898.4</v>
      </c>
      <c r="Z43">
        <v>9093.7999999999993</v>
      </c>
      <c r="AB43">
        <v>26.3</v>
      </c>
      <c r="AC43">
        <v>3.6</v>
      </c>
      <c r="AD43">
        <v>21.8</v>
      </c>
      <c r="AE43">
        <v>22.4</v>
      </c>
      <c r="AF43">
        <v>3</v>
      </c>
      <c r="AH43" s="53">
        <f t="shared" si="11"/>
        <v>15.419999999999998</v>
      </c>
      <c r="AI43" s="53">
        <f t="shared" si="12"/>
        <v>11.200089285358402</v>
      </c>
      <c r="AJ43" s="53">
        <v>-19.059999999999995</v>
      </c>
      <c r="AK43" s="53"/>
      <c r="AL43" s="53"/>
      <c r="AM43" s="53"/>
      <c r="AN43" s="53"/>
      <c r="AQ43" s="54">
        <v>10898.4</v>
      </c>
      <c r="AR43">
        <v>9093.7999999999993</v>
      </c>
      <c r="AT43">
        <v>25.7</v>
      </c>
      <c r="AU43">
        <v>27.6</v>
      </c>
      <c r="AV43">
        <v>30.7</v>
      </c>
      <c r="AW43">
        <v>32.299999999999997</v>
      </c>
      <c r="AY43" s="53">
        <f t="shared" si="13"/>
        <v>29.074999999999999</v>
      </c>
      <c r="AZ43" s="53">
        <f t="shared" si="14"/>
        <v>2.9781146161064149</v>
      </c>
      <c r="BA43" s="53">
        <v>-18.975000000000001</v>
      </c>
    </row>
    <row r="44" spans="1:53" x14ac:dyDescent="0.25">
      <c r="A44">
        <v>11882.8</v>
      </c>
      <c r="B44">
        <v>9914.1</v>
      </c>
      <c r="D44">
        <v>0.7</v>
      </c>
      <c r="E44">
        <v>27.2</v>
      </c>
      <c r="F44">
        <v>27.4</v>
      </c>
      <c r="G44">
        <v>19</v>
      </c>
      <c r="H44">
        <v>-10.8</v>
      </c>
      <c r="L44">
        <v>13.9</v>
      </c>
      <c r="M44">
        <v>-1.6</v>
      </c>
      <c r="N44">
        <v>9.5</v>
      </c>
      <c r="P44" s="53">
        <f t="shared" si="9"/>
        <v>10.662500000000001</v>
      </c>
      <c r="Q44" s="53">
        <f t="shared" si="10"/>
        <v>13.862790638457835</v>
      </c>
      <c r="R44" s="53">
        <v>-19.863636363636363</v>
      </c>
      <c r="S44" s="53"/>
      <c r="T44" s="53"/>
      <c r="U44" s="53"/>
      <c r="V44" s="53"/>
      <c r="Y44" s="54">
        <v>11882.8</v>
      </c>
      <c r="Z44">
        <v>9914.1</v>
      </c>
      <c r="AB44">
        <v>21.3</v>
      </c>
      <c r="AC44">
        <v>-2</v>
      </c>
      <c r="AD44">
        <v>28.4</v>
      </c>
      <c r="AE44">
        <v>24.8</v>
      </c>
      <c r="AF44">
        <v>37</v>
      </c>
      <c r="AH44" s="53">
        <f t="shared" si="11"/>
        <v>21.9</v>
      </c>
      <c r="AI44" s="53">
        <f t="shared" si="12"/>
        <v>14.579437574886075</v>
      </c>
      <c r="AJ44" s="53">
        <v>-22.34</v>
      </c>
      <c r="AK44" s="53"/>
      <c r="AL44" s="53"/>
      <c r="AM44" s="53"/>
      <c r="AN44" s="53"/>
      <c r="AQ44" s="54">
        <v>11882.8</v>
      </c>
      <c r="AR44">
        <v>9914.1</v>
      </c>
      <c r="AT44">
        <v>37.1</v>
      </c>
      <c r="AU44">
        <v>30.8</v>
      </c>
      <c r="AV44">
        <v>28.8</v>
      </c>
      <c r="AW44">
        <v>24.9</v>
      </c>
      <c r="AY44" s="53">
        <f t="shared" si="13"/>
        <v>30.4</v>
      </c>
      <c r="AZ44" s="53">
        <f t="shared" si="14"/>
        <v>5.0944414152420459</v>
      </c>
      <c r="BA44" s="53">
        <v>-14.475</v>
      </c>
    </row>
    <row r="45" spans="1:53" x14ac:dyDescent="0.25">
      <c r="A45">
        <v>12960.9</v>
      </c>
      <c r="B45">
        <v>10804.7</v>
      </c>
      <c r="D45">
        <v>15.5</v>
      </c>
      <c r="E45">
        <v>29.4</v>
      </c>
      <c r="F45">
        <v>22.4</v>
      </c>
      <c r="G45">
        <v>19.600000000000001</v>
      </c>
      <c r="H45">
        <v>2.8</v>
      </c>
      <c r="L45">
        <v>23.4</v>
      </c>
      <c r="M45">
        <v>15.5</v>
      </c>
      <c r="N45">
        <v>20</v>
      </c>
      <c r="P45" s="53">
        <f t="shared" si="9"/>
        <v>18.574999999999999</v>
      </c>
      <c r="Q45" s="53">
        <f t="shared" si="10"/>
        <v>7.8005036467434037</v>
      </c>
      <c r="R45" s="53">
        <v>-19.40909090909091</v>
      </c>
      <c r="S45" s="53"/>
      <c r="T45" s="53"/>
      <c r="U45" s="53"/>
      <c r="V45" s="53"/>
      <c r="Y45" s="54">
        <v>12960.9</v>
      </c>
      <c r="Z45">
        <v>10804.7</v>
      </c>
      <c r="AB45">
        <v>20.100000000000001</v>
      </c>
      <c r="AC45">
        <v>4.0999999999999996</v>
      </c>
      <c r="AD45">
        <v>26.4</v>
      </c>
      <c r="AE45">
        <v>24</v>
      </c>
      <c r="AF45">
        <v>28.8</v>
      </c>
      <c r="AH45" s="53">
        <f t="shared" si="11"/>
        <v>20.68</v>
      </c>
      <c r="AI45" s="53">
        <f t="shared" si="12"/>
        <v>9.8095361765987796</v>
      </c>
      <c r="AJ45" s="53">
        <v>-22.740000000000002</v>
      </c>
      <c r="AK45" s="53"/>
      <c r="AL45" s="53"/>
      <c r="AM45" s="53"/>
      <c r="AN45" s="53"/>
      <c r="AQ45" s="54">
        <v>12960.9</v>
      </c>
      <c r="AR45">
        <v>10804.7</v>
      </c>
      <c r="AT45">
        <v>31.4</v>
      </c>
      <c r="AU45">
        <v>22.6</v>
      </c>
      <c r="AV45">
        <v>21.2</v>
      </c>
      <c r="AW45">
        <v>30.5</v>
      </c>
      <c r="AY45" s="53">
        <f t="shared" si="13"/>
        <v>26.425000000000001</v>
      </c>
      <c r="AZ45" s="53">
        <f t="shared" si="14"/>
        <v>5.2690131903421884</v>
      </c>
      <c r="BA45" s="53">
        <v>-16.350000000000001</v>
      </c>
    </row>
    <row r="46" spans="1:53" x14ac:dyDescent="0.25">
      <c r="A46">
        <v>14132.8</v>
      </c>
      <c r="B46">
        <v>11789.1</v>
      </c>
      <c r="D46">
        <v>15</v>
      </c>
      <c r="E46">
        <v>30.9</v>
      </c>
      <c r="F46">
        <v>27</v>
      </c>
      <c r="G46">
        <v>20.2</v>
      </c>
      <c r="H46">
        <v>6.4</v>
      </c>
      <c r="L46">
        <v>19.2</v>
      </c>
      <c r="M46">
        <v>9.1999999999999993</v>
      </c>
      <c r="N46">
        <v>18.7</v>
      </c>
      <c r="P46" s="53">
        <f t="shared" si="9"/>
        <v>18.325000000000003</v>
      </c>
      <c r="Q46" s="53">
        <f t="shared" si="10"/>
        <v>8.2317764095693668</v>
      </c>
      <c r="R46" s="53">
        <v>-19.981818181818181</v>
      </c>
      <c r="S46" s="53"/>
      <c r="T46" s="53"/>
      <c r="U46" s="53"/>
      <c r="V46" s="53"/>
      <c r="Y46" s="54">
        <v>14132.8</v>
      </c>
      <c r="Z46">
        <v>11789.1</v>
      </c>
      <c r="AB46">
        <v>19.399999999999999</v>
      </c>
      <c r="AC46">
        <v>11.4</v>
      </c>
      <c r="AD46">
        <v>22.3</v>
      </c>
      <c r="AE46">
        <v>31</v>
      </c>
      <c r="AF46">
        <v>29.2</v>
      </c>
      <c r="AH46" s="53">
        <f t="shared" si="11"/>
        <v>22.66</v>
      </c>
      <c r="AI46" s="53">
        <f t="shared" si="12"/>
        <v>7.9036700335983205</v>
      </c>
      <c r="AJ46" s="53">
        <v>-19.72</v>
      </c>
      <c r="AK46" s="53"/>
      <c r="AL46" s="53"/>
      <c r="AM46" s="53"/>
      <c r="AN46" s="53"/>
      <c r="AQ46" s="54">
        <v>14132.8</v>
      </c>
      <c r="AR46">
        <v>11789.1</v>
      </c>
      <c r="AT46">
        <v>25.5</v>
      </c>
      <c r="AU46">
        <v>32.5</v>
      </c>
      <c r="AV46">
        <v>26.3</v>
      </c>
      <c r="AW46">
        <v>33.1</v>
      </c>
      <c r="AY46" s="53">
        <f t="shared" si="13"/>
        <v>29.35</v>
      </c>
      <c r="AZ46" s="53">
        <f t="shared" si="14"/>
        <v>4.004580710469769</v>
      </c>
      <c r="BA46" s="53">
        <v>-22.274999999999999</v>
      </c>
    </row>
    <row r="47" spans="1:53" x14ac:dyDescent="0.25">
      <c r="A47">
        <v>15421.9</v>
      </c>
      <c r="B47">
        <v>12843.8</v>
      </c>
      <c r="D47">
        <v>8</v>
      </c>
      <c r="E47">
        <v>26.6</v>
      </c>
      <c r="F47">
        <v>29.9</v>
      </c>
      <c r="G47">
        <v>20.8</v>
      </c>
      <c r="H47">
        <v>-16.100000000000001</v>
      </c>
      <c r="L47">
        <v>15.7</v>
      </c>
      <c r="M47">
        <v>5.6</v>
      </c>
      <c r="N47">
        <v>15.2</v>
      </c>
      <c r="P47" s="53">
        <f t="shared" si="9"/>
        <v>13.212499999999999</v>
      </c>
      <c r="Q47" s="53">
        <f t="shared" si="10"/>
        <v>14.49013827204065</v>
      </c>
      <c r="R47" s="53">
        <v>-20.845454545454547</v>
      </c>
      <c r="S47" s="53"/>
      <c r="T47" s="53"/>
      <c r="U47" s="53"/>
      <c r="V47" s="53"/>
      <c r="Y47" s="54">
        <v>15421.9</v>
      </c>
      <c r="Z47">
        <v>12843.8</v>
      </c>
      <c r="AB47">
        <v>30.6</v>
      </c>
      <c r="AC47">
        <v>-0.1</v>
      </c>
      <c r="AD47">
        <v>24.5</v>
      </c>
      <c r="AE47">
        <v>24.3</v>
      </c>
      <c r="AF47">
        <v>21.5</v>
      </c>
      <c r="AH47" s="53">
        <f t="shared" si="11"/>
        <v>20.16</v>
      </c>
      <c r="AI47" s="53">
        <f t="shared" si="12"/>
        <v>11.802881004229436</v>
      </c>
      <c r="AJ47" s="53">
        <v>-23.259999999999998</v>
      </c>
      <c r="AK47" s="53"/>
      <c r="AL47" s="53"/>
      <c r="AM47" s="53"/>
      <c r="AN47" s="53"/>
      <c r="AQ47" s="54">
        <v>15421.9</v>
      </c>
      <c r="AR47">
        <v>12843.8</v>
      </c>
      <c r="AT47">
        <v>36.1</v>
      </c>
      <c r="AU47">
        <v>27</v>
      </c>
      <c r="AV47">
        <v>26.6</v>
      </c>
      <c r="AW47">
        <v>23.6</v>
      </c>
      <c r="AY47" s="53">
        <f t="shared" si="13"/>
        <v>28.325000000000003</v>
      </c>
      <c r="AZ47" s="53">
        <f t="shared" si="14"/>
        <v>5.4008486987385993</v>
      </c>
      <c r="BA47" s="53">
        <v>-18.925000000000001</v>
      </c>
    </row>
    <row r="48" spans="1:53" x14ac:dyDescent="0.25">
      <c r="A48">
        <v>16828.099999999999</v>
      </c>
      <c r="B48">
        <v>14015.6</v>
      </c>
      <c r="D48">
        <v>15.1</v>
      </c>
      <c r="E48">
        <v>28.3</v>
      </c>
      <c r="F48">
        <v>27.9</v>
      </c>
      <c r="G48">
        <v>24</v>
      </c>
      <c r="H48">
        <v>-3.8</v>
      </c>
      <c r="L48">
        <v>22.7</v>
      </c>
      <c r="M48">
        <v>11.4</v>
      </c>
      <c r="N48">
        <v>20.3</v>
      </c>
      <c r="P48" s="53">
        <f t="shared" si="9"/>
        <v>18.237500000000001</v>
      </c>
      <c r="Q48" s="53">
        <f t="shared" si="10"/>
        <v>10.651886150885606</v>
      </c>
      <c r="R48" s="53">
        <v>-21.872727272727275</v>
      </c>
      <c r="S48" s="53"/>
      <c r="T48" s="53"/>
      <c r="U48" s="53"/>
      <c r="V48" s="53"/>
      <c r="Y48" s="54">
        <v>16828.099999999999</v>
      </c>
      <c r="Z48">
        <v>14015.6</v>
      </c>
      <c r="AB48">
        <v>29.8</v>
      </c>
      <c r="AC48">
        <v>-13.6</v>
      </c>
      <c r="AD48">
        <v>39.5</v>
      </c>
      <c r="AE48">
        <v>31</v>
      </c>
      <c r="AF48">
        <v>34.4</v>
      </c>
      <c r="AH48" s="53">
        <f t="shared" si="11"/>
        <v>24.22</v>
      </c>
      <c r="AI48" s="53">
        <f t="shared" si="12"/>
        <v>21.474217098651117</v>
      </c>
      <c r="AJ48" s="53">
        <v>-21.74</v>
      </c>
      <c r="AK48" s="53"/>
      <c r="AL48" s="53"/>
      <c r="AM48" s="53"/>
      <c r="AN48" s="53"/>
      <c r="AQ48" s="54">
        <v>16828.099999999999</v>
      </c>
      <c r="AR48">
        <v>14015.6</v>
      </c>
      <c r="AT48">
        <v>37.299999999999997</v>
      </c>
      <c r="AU48">
        <v>24.3</v>
      </c>
      <c r="AV48">
        <v>26.6</v>
      </c>
      <c r="AW48">
        <v>35.9</v>
      </c>
      <c r="AY48" s="53">
        <f t="shared" si="13"/>
        <v>31.024999999999999</v>
      </c>
      <c r="AZ48" s="53">
        <f t="shared" si="14"/>
        <v>6.5306329453328322</v>
      </c>
      <c r="BA48" s="53">
        <v>-19.8</v>
      </c>
    </row>
    <row r="49" spans="1:53" x14ac:dyDescent="0.25">
      <c r="A49">
        <v>18351.599999999999</v>
      </c>
      <c r="B49">
        <v>15281.3</v>
      </c>
      <c r="D49">
        <v>21.1</v>
      </c>
      <c r="E49">
        <v>34</v>
      </c>
      <c r="F49">
        <v>32.1</v>
      </c>
      <c r="G49">
        <v>31.6</v>
      </c>
      <c r="H49">
        <v>10.199999999999999</v>
      </c>
      <c r="L49">
        <v>33</v>
      </c>
      <c r="M49">
        <v>18.7</v>
      </c>
      <c r="N49">
        <v>25</v>
      </c>
      <c r="P49" s="53">
        <f t="shared" si="9"/>
        <v>25.712499999999999</v>
      </c>
      <c r="Q49" s="53">
        <f t="shared" si="10"/>
        <v>8.5260001507992289</v>
      </c>
      <c r="R49" s="53">
        <v>-21.09090909090909</v>
      </c>
      <c r="S49" s="53"/>
      <c r="T49" s="53"/>
      <c r="U49" s="53"/>
      <c r="V49" s="53"/>
      <c r="Y49" s="54">
        <v>18351.599999999999</v>
      </c>
      <c r="Z49">
        <v>15281.3</v>
      </c>
      <c r="AB49">
        <v>32</v>
      </c>
      <c r="AC49">
        <v>-7.9</v>
      </c>
      <c r="AD49">
        <v>34.299999999999997</v>
      </c>
      <c r="AE49">
        <v>29.1</v>
      </c>
      <c r="AF49">
        <v>33.6</v>
      </c>
      <c r="AH49" s="53">
        <f t="shared" si="11"/>
        <v>24.22</v>
      </c>
      <c r="AI49" s="53">
        <f t="shared" si="12"/>
        <v>18.066737392235492</v>
      </c>
      <c r="AJ49" s="53">
        <v>-20.660000000000004</v>
      </c>
      <c r="AK49" s="53"/>
      <c r="AL49" s="53"/>
      <c r="AM49" s="53"/>
      <c r="AN49" s="53"/>
      <c r="AQ49" s="54">
        <v>18351.599999999999</v>
      </c>
      <c r="AR49">
        <v>15281.3</v>
      </c>
      <c r="AT49">
        <v>21.7</v>
      </c>
      <c r="AU49">
        <v>34</v>
      </c>
      <c r="AV49">
        <v>32.4</v>
      </c>
      <c r="AW49">
        <v>38.6</v>
      </c>
      <c r="AY49" s="53">
        <f t="shared" si="13"/>
        <v>31.674999999999997</v>
      </c>
      <c r="AZ49" s="53">
        <f t="shared" si="14"/>
        <v>7.1504661852683951</v>
      </c>
      <c r="BA49" s="53">
        <v>-22.8</v>
      </c>
    </row>
    <row r="50" spans="1:53" x14ac:dyDescent="0.25">
      <c r="A50">
        <v>19992.2</v>
      </c>
      <c r="B50">
        <v>16664.099999999999</v>
      </c>
      <c r="D50">
        <v>22</v>
      </c>
      <c r="E50">
        <v>31</v>
      </c>
      <c r="F50">
        <v>32</v>
      </c>
      <c r="G50">
        <v>25.1</v>
      </c>
      <c r="H50">
        <v>1.7</v>
      </c>
      <c r="L50">
        <v>26</v>
      </c>
      <c r="M50">
        <v>16.100000000000001</v>
      </c>
      <c r="N50">
        <v>27.6</v>
      </c>
      <c r="P50" s="53">
        <f t="shared" si="9"/>
        <v>22.6875</v>
      </c>
      <c r="Q50" s="53">
        <f t="shared" si="10"/>
        <v>9.8639947717515977</v>
      </c>
      <c r="R50" s="53">
        <v>-21.418181818181818</v>
      </c>
      <c r="S50" s="53"/>
      <c r="T50" s="53"/>
      <c r="U50" s="53"/>
      <c r="V50" s="53"/>
      <c r="Y50" s="54">
        <v>19992.2</v>
      </c>
      <c r="Z50">
        <v>16664.099999999999</v>
      </c>
      <c r="AB50">
        <v>36.9</v>
      </c>
      <c r="AC50">
        <v>3.4</v>
      </c>
      <c r="AD50">
        <v>28.9</v>
      </c>
      <c r="AE50">
        <v>30.9</v>
      </c>
      <c r="AF50">
        <v>15.2</v>
      </c>
      <c r="AH50" s="53">
        <f t="shared" si="11"/>
        <v>23.06</v>
      </c>
      <c r="AI50" s="53">
        <f t="shared" si="12"/>
        <v>13.559240391703359</v>
      </c>
      <c r="AJ50" s="53">
        <v>-22.32</v>
      </c>
      <c r="AK50" s="53"/>
      <c r="AL50" s="53"/>
      <c r="AM50" s="53"/>
      <c r="AN50" s="53"/>
      <c r="AQ50" s="54">
        <v>19992.2</v>
      </c>
      <c r="AR50">
        <v>16664.099999999999</v>
      </c>
      <c r="AT50">
        <v>17.399999999999999</v>
      </c>
      <c r="AU50">
        <v>35.6</v>
      </c>
      <c r="AV50">
        <v>28.2</v>
      </c>
      <c r="AW50">
        <v>33.200000000000003</v>
      </c>
      <c r="AY50" s="53">
        <f t="shared" si="13"/>
        <v>28.6</v>
      </c>
      <c r="AZ50" s="53">
        <f t="shared" si="14"/>
        <v>8.0779535362202601</v>
      </c>
      <c r="BA50" s="53">
        <v>-23.9</v>
      </c>
    </row>
    <row r="51" spans="1:53" x14ac:dyDescent="0.25">
      <c r="A51">
        <v>21820.3</v>
      </c>
      <c r="B51">
        <v>18164.099999999999</v>
      </c>
      <c r="D51">
        <v>17.8</v>
      </c>
      <c r="E51">
        <v>24.5</v>
      </c>
      <c r="F51">
        <v>19</v>
      </c>
      <c r="G51">
        <v>16.600000000000001</v>
      </c>
      <c r="H51">
        <v>1.6</v>
      </c>
      <c r="L51">
        <v>20.5</v>
      </c>
      <c r="M51">
        <v>13.2</v>
      </c>
      <c r="N51">
        <v>21.9</v>
      </c>
      <c r="P51" s="53">
        <f t="shared" si="9"/>
        <v>16.887499999999999</v>
      </c>
      <c r="Q51" s="53">
        <f t="shared" si="10"/>
        <v>7.0590241130464664</v>
      </c>
      <c r="R51" s="53">
        <v>-23.627272727272729</v>
      </c>
      <c r="S51" s="53"/>
      <c r="T51" s="53"/>
      <c r="U51" s="53"/>
      <c r="V51" s="53"/>
      <c r="Y51" s="54">
        <v>21820.3</v>
      </c>
      <c r="Z51">
        <v>18164.099999999999</v>
      </c>
      <c r="AB51">
        <v>29.6</v>
      </c>
      <c r="AC51">
        <v>-3.4</v>
      </c>
      <c r="AD51">
        <v>30.4</v>
      </c>
      <c r="AE51">
        <v>36.700000000000003</v>
      </c>
      <c r="AF51">
        <v>33</v>
      </c>
      <c r="AH51" s="53">
        <f t="shared" si="11"/>
        <v>25.26</v>
      </c>
      <c r="AI51" s="53">
        <f t="shared" si="12"/>
        <v>16.259089765420448</v>
      </c>
      <c r="AJ51" s="53">
        <v>-22.96</v>
      </c>
      <c r="AK51" s="53"/>
      <c r="AL51" s="53"/>
      <c r="AM51" s="53"/>
      <c r="AN51" s="53"/>
      <c r="AQ51" s="54">
        <v>21820.3</v>
      </c>
      <c r="AR51">
        <v>18164.099999999999</v>
      </c>
      <c r="AT51">
        <v>28</v>
      </c>
      <c r="AU51">
        <v>35.700000000000003</v>
      </c>
      <c r="AV51">
        <v>25.6</v>
      </c>
      <c r="AW51">
        <v>33</v>
      </c>
      <c r="AY51" s="53">
        <f t="shared" si="13"/>
        <v>30.575000000000003</v>
      </c>
      <c r="AZ51" s="53">
        <f t="shared" si="14"/>
        <v>4.6017206926684748</v>
      </c>
      <c r="BA51" s="53">
        <v>-21.125</v>
      </c>
    </row>
    <row r="52" spans="1:53" x14ac:dyDescent="0.25">
      <c r="A52">
        <v>23789.1</v>
      </c>
      <c r="B52">
        <v>19828.099999999999</v>
      </c>
      <c r="D52">
        <v>17.100000000000001</v>
      </c>
      <c r="E52">
        <v>25</v>
      </c>
      <c r="F52">
        <v>27.7</v>
      </c>
      <c r="G52">
        <v>25.7</v>
      </c>
      <c r="H52">
        <v>11.8</v>
      </c>
      <c r="L52">
        <v>26.6</v>
      </c>
      <c r="M52">
        <v>14.8</v>
      </c>
      <c r="N52">
        <v>28.2</v>
      </c>
      <c r="P52" s="53">
        <f t="shared" si="9"/>
        <v>22.112500000000001</v>
      </c>
      <c r="Q52" s="53">
        <f t="shared" si="10"/>
        <v>6.4870062432527424</v>
      </c>
      <c r="R52" s="53">
        <v>-23.445454545454542</v>
      </c>
      <c r="S52" s="53"/>
      <c r="T52" s="53"/>
      <c r="U52" s="53"/>
      <c r="V52" s="53"/>
      <c r="Y52" s="54">
        <v>23789.1</v>
      </c>
      <c r="Z52">
        <v>19828.099999999999</v>
      </c>
      <c r="AB52">
        <v>19.600000000000001</v>
      </c>
      <c r="AC52">
        <v>-6.6</v>
      </c>
      <c r="AD52">
        <v>24.3</v>
      </c>
      <c r="AE52">
        <v>22.7</v>
      </c>
      <c r="AF52">
        <v>25</v>
      </c>
      <c r="AH52" s="53">
        <f t="shared" si="11"/>
        <v>17</v>
      </c>
      <c r="AI52" s="53">
        <f t="shared" si="12"/>
        <v>13.355710389193082</v>
      </c>
      <c r="AJ52" s="53">
        <v>-22.82</v>
      </c>
      <c r="AK52" s="53"/>
      <c r="AL52" s="53"/>
      <c r="AM52" s="53"/>
      <c r="AN52" s="53"/>
      <c r="AQ52" s="54">
        <v>23789.1</v>
      </c>
      <c r="AR52">
        <v>19828.099999999999</v>
      </c>
      <c r="AT52">
        <v>23.9</v>
      </c>
      <c r="AU52">
        <v>31.6</v>
      </c>
      <c r="AV52">
        <v>25.4</v>
      </c>
      <c r="AW52">
        <v>30.1</v>
      </c>
      <c r="AY52" s="53">
        <f t="shared" si="13"/>
        <v>27.75</v>
      </c>
      <c r="AZ52" s="53">
        <f t="shared" si="14"/>
        <v>3.6828431046317127</v>
      </c>
      <c r="BA52" s="53">
        <v>-16.799999999999997</v>
      </c>
    </row>
    <row r="53" spans="1:53" x14ac:dyDescent="0.25">
      <c r="A53">
        <v>25945.3</v>
      </c>
      <c r="B53">
        <v>21609.4</v>
      </c>
      <c r="D53">
        <v>12.7</v>
      </c>
      <c r="E53">
        <v>14.1</v>
      </c>
      <c r="F53">
        <v>1.5</v>
      </c>
      <c r="G53">
        <v>3.9</v>
      </c>
      <c r="H53">
        <v>-7.2</v>
      </c>
      <c r="L53">
        <v>18.3</v>
      </c>
      <c r="M53">
        <v>9.6999999999999993</v>
      </c>
      <c r="N53">
        <v>21.7</v>
      </c>
      <c r="P53" s="53">
        <f t="shared" si="9"/>
        <v>9.3375000000000004</v>
      </c>
      <c r="Q53" s="53">
        <f t="shared" si="10"/>
        <v>9.5000657892458822</v>
      </c>
      <c r="R53" s="53">
        <v>-24.099999999999998</v>
      </c>
      <c r="S53" s="53"/>
      <c r="T53" s="53"/>
      <c r="U53" s="53"/>
      <c r="V53" s="53"/>
      <c r="Y53" s="54">
        <v>25945.3</v>
      </c>
      <c r="Z53">
        <v>21609.4</v>
      </c>
      <c r="AB53">
        <v>24.5</v>
      </c>
      <c r="AC53">
        <v>1.1000000000000001</v>
      </c>
      <c r="AD53">
        <v>21.5</v>
      </c>
      <c r="AE53">
        <v>29.5</v>
      </c>
      <c r="AF53">
        <v>32.6</v>
      </c>
      <c r="AH53" s="53">
        <f t="shared" si="11"/>
        <v>21.839999999999996</v>
      </c>
      <c r="AI53" s="53">
        <f t="shared" si="12"/>
        <v>12.367214722806434</v>
      </c>
      <c r="AJ53" s="53">
        <v>-24.419999999999998</v>
      </c>
      <c r="AK53" s="53"/>
      <c r="AL53" s="53"/>
      <c r="AM53" s="53"/>
      <c r="AN53" s="53"/>
      <c r="AQ53" s="54">
        <v>25945.3</v>
      </c>
      <c r="AR53">
        <v>21609.4</v>
      </c>
      <c r="AT53">
        <v>15.6</v>
      </c>
      <c r="AU53">
        <v>25.6</v>
      </c>
      <c r="AV53">
        <v>16.5</v>
      </c>
      <c r="AW53">
        <v>27</v>
      </c>
      <c r="AY53" s="53">
        <f t="shared" si="13"/>
        <v>21.175000000000001</v>
      </c>
      <c r="AZ53" s="53">
        <f t="shared" si="14"/>
        <v>5.9567188954994403</v>
      </c>
      <c r="BA53" s="53">
        <v>-24.849999999999998</v>
      </c>
    </row>
    <row r="54" spans="1:53" x14ac:dyDescent="0.25">
      <c r="A54">
        <v>28289.1</v>
      </c>
      <c r="B54">
        <v>23578.1</v>
      </c>
      <c r="D54">
        <v>-2.4</v>
      </c>
      <c r="E54">
        <v>23.5</v>
      </c>
      <c r="F54">
        <v>25.5</v>
      </c>
      <c r="G54">
        <v>21.3</v>
      </c>
      <c r="H54">
        <v>-7.9</v>
      </c>
      <c r="L54">
        <v>20</v>
      </c>
      <c r="M54">
        <v>10</v>
      </c>
      <c r="N54">
        <v>19.399999999999999</v>
      </c>
      <c r="P54" s="53">
        <f t="shared" si="9"/>
        <v>13.675000000000001</v>
      </c>
      <c r="Q54" s="53">
        <f t="shared" si="10"/>
        <v>12.56227345211504</v>
      </c>
      <c r="R54" s="53">
        <v>-24.218181818181815</v>
      </c>
      <c r="S54" s="53"/>
      <c r="T54" s="53"/>
      <c r="U54" s="53"/>
      <c r="V54" s="53"/>
      <c r="Y54" s="54">
        <v>28289.1</v>
      </c>
      <c r="Z54">
        <v>23578.1</v>
      </c>
      <c r="AB54">
        <v>15</v>
      </c>
      <c r="AC54">
        <v>-12.1</v>
      </c>
      <c r="AD54">
        <v>22.6</v>
      </c>
      <c r="AE54">
        <v>22.2</v>
      </c>
      <c r="AF54">
        <v>26.7</v>
      </c>
      <c r="AH54" s="53">
        <f t="shared" si="11"/>
        <v>14.88</v>
      </c>
      <c r="AI54" s="53">
        <f t="shared" si="12"/>
        <v>15.659086818841001</v>
      </c>
      <c r="AJ54" s="53">
        <v>-23.38</v>
      </c>
      <c r="AK54" s="53"/>
      <c r="AL54" s="53"/>
      <c r="AM54" s="53"/>
      <c r="AN54" s="53"/>
      <c r="AQ54" s="54">
        <v>28289.1</v>
      </c>
      <c r="AR54">
        <v>23578.1</v>
      </c>
      <c r="AT54">
        <v>27.2</v>
      </c>
      <c r="AU54">
        <v>28.2</v>
      </c>
      <c r="AV54">
        <v>20.3</v>
      </c>
      <c r="AW54">
        <v>29.1</v>
      </c>
      <c r="AY54" s="53">
        <f t="shared" si="13"/>
        <v>26.200000000000003</v>
      </c>
      <c r="AZ54" s="53">
        <f t="shared" si="14"/>
        <v>4.009156187196143</v>
      </c>
      <c r="BA54" s="53">
        <v>-25.150000000000002</v>
      </c>
    </row>
    <row r="55" spans="1:53" x14ac:dyDescent="0.25">
      <c r="A55">
        <v>30843.8</v>
      </c>
      <c r="B55">
        <v>25710.9</v>
      </c>
      <c r="D55">
        <v>-4.4000000000000004</v>
      </c>
      <c r="E55">
        <v>16.399999999999999</v>
      </c>
      <c r="F55">
        <v>19.8</v>
      </c>
      <c r="G55">
        <v>14.4</v>
      </c>
      <c r="H55">
        <v>-18.2</v>
      </c>
      <c r="L55">
        <v>12.3</v>
      </c>
      <c r="M55">
        <v>2.2000000000000002</v>
      </c>
      <c r="N55">
        <v>15.8</v>
      </c>
      <c r="P55" s="53">
        <f t="shared" si="9"/>
        <v>7.2874999999999996</v>
      </c>
      <c r="Q55" s="53">
        <f t="shared" si="10"/>
        <v>13.09235736712726</v>
      </c>
      <c r="R55" s="53">
        <v>-25.672727272727272</v>
      </c>
      <c r="S55" s="53"/>
      <c r="T55" s="53"/>
      <c r="U55" s="53"/>
      <c r="V55" s="53"/>
      <c r="Y55" s="54">
        <v>30843.8</v>
      </c>
      <c r="Z55">
        <v>25710.9</v>
      </c>
      <c r="AB55">
        <v>16.2</v>
      </c>
      <c r="AC55">
        <v>-6.9</v>
      </c>
      <c r="AD55">
        <v>14</v>
      </c>
      <c r="AE55">
        <v>22.8</v>
      </c>
      <c r="AF55">
        <v>29.6</v>
      </c>
      <c r="AH55" s="53">
        <f t="shared" si="11"/>
        <v>15.139999999999997</v>
      </c>
      <c r="AI55" s="53">
        <f t="shared" si="12"/>
        <v>13.747290642159282</v>
      </c>
      <c r="AJ55" s="53">
        <v>-25.419999999999998</v>
      </c>
      <c r="AK55" s="53"/>
      <c r="AL55" s="53"/>
      <c r="AM55" s="53"/>
      <c r="AN55" s="53"/>
      <c r="AQ55" s="54">
        <v>30843.8</v>
      </c>
      <c r="AR55">
        <v>25710.9</v>
      </c>
      <c r="AT55">
        <v>28.6</v>
      </c>
      <c r="AU55">
        <v>17.5</v>
      </c>
      <c r="AV55">
        <v>18</v>
      </c>
      <c r="AW55">
        <v>16</v>
      </c>
      <c r="AY55" s="53">
        <f t="shared" si="13"/>
        <v>20.024999999999999</v>
      </c>
      <c r="AZ55" s="53">
        <f t="shared" si="14"/>
        <v>5.7794895968415814</v>
      </c>
      <c r="BA55" s="53">
        <v>-24.574999999999996</v>
      </c>
    </row>
    <row r="56" spans="1:53" x14ac:dyDescent="0.25">
      <c r="A56">
        <v>33632.800000000003</v>
      </c>
      <c r="B56">
        <v>28031.3</v>
      </c>
      <c r="D56">
        <v>-1.8</v>
      </c>
      <c r="E56">
        <v>9.8000000000000007</v>
      </c>
      <c r="F56">
        <v>17.600000000000001</v>
      </c>
      <c r="G56">
        <v>14.5</v>
      </c>
      <c r="H56">
        <v>-21.9</v>
      </c>
      <c r="L56">
        <v>11.7</v>
      </c>
      <c r="M56">
        <v>0.2</v>
      </c>
      <c r="N56">
        <v>7</v>
      </c>
      <c r="P56" s="53">
        <f t="shared" si="9"/>
        <v>4.6375000000000002</v>
      </c>
      <c r="Q56" s="53">
        <f t="shared" si="10"/>
        <v>12.608266845888965</v>
      </c>
      <c r="R56" s="53">
        <v>-26.018181818181816</v>
      </c>
      <c r="S56" s="53"/>
      <c r="T56" s="53"/>
      <c r="U56" s="53"/>
      <c r="V56" s="53"/>
      <c r="Y56" s="54">
        <v>33632.800000000003</v>
      </c>
      <c r="Z56">
        <v>28031.3</v>
      </c>
      <c r="AB56">
        <v>11</v>
      </c>
      <c r="AC56">
        <v>-25.4</v>
      </c>
      <c r="AD56">
        <v>11.3</v>
      </c>
      <c r="AE56">
        <v>16.5</v>
      </c>
      <c r="AF56">
        <v>18.5</v>
      </c>
      <c r="AH56" s="53">
        <f t="shared" si="11"/>
        <v>6.3800000000000008</v>
      </c>
      <c r="AI56" s="53">
        <f t="shared" si="12"/>
        <v>18.061201510420062</v>
      </c>
      <c r="AJ56" s="53">
        <v>-26.360000000000003</v>
      </c>
      <c r="AK56" s="53"/>
      <c r="AL56" s="53"/>
      <c r="AM56" s="53"/>
      <c r="AN56" s="53"/>
      <c r="AQ56" s="54">
        <v>33632.800000000003</v>
      </c>
      <c r="AR56">
        <v>28031.3</v>
      </c>
      <c r="AT56">
        <v>21.6</v>
      </c>
      <c r="AU56">
        <v>18.7</v>
      </c>
      <c r="AV56">
        <v>11.3</v>
      </c>
      <c r="AW56">
        <v>15.5</v>
      </c>
      <c r="AY56" s="53">
        <f t="shared" si="13"/>
        <v>16.774999999999999</v>
      </c>
      <c r="AZ56" s="53">
        <f t="shared" si="14"/>
        <v>4.4191816738698098</v>
      </c>
      <c r="BA56" s="53">
        <v>-24.675000000000001</v>
      </c>
    </row>
    <row r="57" spans="1:53" x14ac:dyDescent="0.25">
      <c r="A57">
        <v>36679.699999999997</v>
      </c>
      <c r="B57">
        <v>30562.5</v>
      </c>
      <c r="D57">
        <v>-14.5</v>
      </c>
      <c r="E57">
        <v>13.1</v>
      </c>
      <c r="F57">
        <v>6.9</v>
      </c>
      <c r="G57">
        <v>10.4</v>
      </c>
      <c r="H57">
        <v>-5.6</v>
      </c>
      <c r="L57">
        <v>11.2</v>
      </c>
      <c r="M57">
        <v>-12.2</v>
      </c>
      <c r="N57">
        <v>12</v>
      </c>
      <c r="P57" s="53">
        <f t="shared" si="9"/>
        <v>2.6625000000000001</v>
      </c>
      <c r="Q57" s="53">
        <f t="shared" si="10"/>
        <v>11.529829325957705</v>
      </c>
      <c r="R57" s="53">
        <v>-27.63636363636364</v>
      </c>
      <c r="S57" s="53"/>
      <c r="T57" s="53"/>
      <c r="U57" s="53"/>
      <c r="V57" s="53"/>
      <c r="Y57" s="54">
        <v>36679.699999999997</v>
      </c>
      <c r="Z57">
        <v>30562.5</v>
      </c>
      <c r="AB57">
        <v>-6.1</v>
      </c>
      <c r="AC57">
        <v>-26.5</v>
      </c>
      <c r="AD57">
        <v>0.9</v>
      </c>
      <c r="AE57">
        <v>21.7</v>
      </c>
      <c r="AF57">
        <v>23.4</v>
      </c>
      <c r="AH57" s="53">
        <f t="shared" si="11"/>
        <v>2.6799999999999988</v>
      </c>
      <c r="AI57" s="53">
        <f t="shared" si="12"/>
        <v>20.753361173554513</v>
      </c>
      <c r="AJ57" s="53">
        <v>-23.660000000000004</v>
      </c>
      <c r="AK57" s="53"/>
      <c r="AL57" s="53"/>
      <c r="AM57" s="53"/>
      <c r="AN57" s="53"/>
      <c r="AQ57" s="54">
        <v>36679.699999999997</v>
      </c>
      <c r="AR57">
        <v>30562.5</v>
      </c>
      <c r="AT57">
        <v>15.1</v>
      </c>
      <c r="AU57">
        <v>14.8</v>
      </c>
      <c r="AV57">
        <v>11.3</v>
      </c>
      <c r="AW57">
        <v>16.2</v>
      </c>
      <c r="AY57" s="53">
        <f t="shared" si="13"/>
        <v>14.350000000000001</v>
      </c>
      <c r="AZ57" s="53">
        <f t="shared" si="14"/>
        <v>2.1205345238091815</v>
      </c>
      <c r="BA57" s="53">
        <v>-26.175000000000001</v>
      </c>
    </row>
    <row r="58" spans="1:53" x14ac:dyDescent="0.25">
      <c r="A58">
        <v>40007.800000000003</v>
      </c>
      <c r="B58">
        <v>33328.1</v>
      </c>
      <c r="D58">
        <v>-13.7</v>
      </c>
      <c r="E58">
        <v>16.5</v>
      </c>
      <c r="F58">
        <v>20.7</v>
      </c>
      <c r="G58">
        <v>22.5</v>
      </c>
      <c r="H58">
        <v>-14.3</v>
      </c>
      <c r="L58">
        <v>20.7</v>
      </c>
      <c r="M58">
        <v>-11</v>
      </c>
      <c r="N58">
        <v>24.2</v>
      </c>
      <c r="P58" s="53">
        <f t="shared" si="9"/>
        <v>8.1999999999999993</v>
      </c>
      <c r="Q58" s="53">
        <f t="shared" si="10"/>
        <v>17.71351380806675</v>
      </c>
      <c r="R58" s="53">
        <v>-25.954545454545453</v>
      </c>
      <c r="S58" s="53"/>
      <c r="T58" s="53"/>
      <c r="U58" s="53"/>
      <c r="V58" s="53"/>
      <c r="Y58" s="54">
        <v>40007.800000000003</v>
      </c>
      <c r="Z58">
        <v>33328.1</v>
      </c>
      <c r="AB58">
        <v>-4.9000000000000004</v>
      </c>
      <c r="AC58">
        <v>-19</v>
      </c>
      <c r="AD58">
        <v>15.6</v>
      </c>
      <c r="AE58">
        <v>23.8</v>
      </c>
      <c r="AF58">
        <v>31.1</v>
      </c>
      <c r="AH58" s="53">
        <f t="shared" si="11"/>
        <v>9.32</v>
      </c>
      <c r="AI58" s="53">
        <f t="shared" si="12"/>
        <v>20.782853509564081</v>
      </c>
      <c r="AJ58" s="53">
        <v>-24.059999999999995</v>
      </c>
      <c r="AK58" s="53"/>
      <c r="AL58" s="53"/>
      <c r="AM58" s="53"/>
      <c r="AN58" s="53"/>
      <c r="AQ58" s="54">
        <v>40007.800000000003</v>
      </c>
      <c r="AR58">
        <v>33328.1</v>
      </c>
      <c r="AT58">
        <v>41.9</v>
      </c>
      <c r="AU58">
        <v>24.3</v>
      </c>
      <c r="AV58">
        <v>22</v>
      </c>
      <c r="AW58">
        <v>32.4</v>
      </c>
      <c r="AY58" s="53">
        <f t="shared" si="13"/>
        <v>30.15</v>
      </c>
      <c r="AZ58" s="53">
        <f t="shared" si="14"/>
        <v>9.0142479812054574</v>
      </c>
      <c r="BA58" s="53">
        <v>-23.549999999999997</v>
      </c>
    </row>
    <row r="59" spans="1:53" x14ac:dyDescent="0.25">
      <c r="Y59" s="54"/>
      <c r="AG59" t="s">
        <v>144</v>
      </c>
      <c r="AH59" s="53">
        <f>AVERAGE(AH34:AH58)</f>
        <v>13.752799999999997</v>
      </c>
      <c r="AQ59" s="54"/>
    </row>
    <row r="60" spans="1:53" x14ac:dyDescent="0.25">
      <c r="A60" s="52" t="s">
        <v>146</v>
      </c>
      <c r="D60" s="12"/>
      <c r="Y60" s="54"/>
      <c r="AQ60" s="54"/>
    </row>
    <row r="61" spans="1:53" x14ac:dyDescent="0.25">
      <c r="D61" s="56" t="s">
        <v>113</v>
      </c>
      <c r="E61" s="56" t="s">
        <v>114</v>
      </c>
      <c r="F61" s="56" t="s">
        <v>115</v>
      </c>
      <c r="G61" s="56" t="s">
        <v>116</v>
      </c>
      <c r="K61" s="15"/>
      <c r="L61" s="56" t="s">
        <v>121</v>
      </c>
      <c r="M61" s="56" t="s">
        <v>122</v>
      </c>
      <c r="N61" s="56" t="s">
        <v>123</v>
      </c>
      <c r="O61" s="52"/>
      <c r="P61" s="57" t="s">
        <v>124</v>
      </c>
      <c r="Q61" s="57" t="s">
        <v>125</v>
      </c>
      <c r="R61" s="58" t="s">
        <v>126</v>
      </c>
      <c r="S61" s="59"/>
      <c r="T61" s="59"/>
      <c r="U61" s="59"/>
      <c r="V61" s="59"/>
      <c r="Y61" s="55" t="s">
        <v>146</v>
      </c>
      <c r="AB61" s="12"/>
      <c r="AQ61" s="55" t="s">
        <v>146</v>
      </c>
      <c r="AT61" s="12"/>
    </row>
    <row r="62" spans="1:53" x14ac:dyDescent="0.25">
      <c r="A62" s="12" t="s">
        <v>137</v>
      </c>
      <c r="B62" s="12" t="s">
        <v>138</v>
      </c>
      <c r="C62" s="12"/>
      <c r="Y62" s="54"/>
      <c r="AB62" s="56" t="s">
        <v>128</v>
      </c>
      <c r="AC62" s="56" t="s">
        <v>129</v>
      </c>
      <c r="AD62" s="56" t="s">
        <v>130</v>
      </c>
      <c r="AE62" s="56" t="s">
        <v>131</v>
      </c>
      <c r="AF62" s="56" t="s">
        <v>132</v>
      </c>
      <c r="AG62" s="52"/>
      <c r="AH62" s="57" t="s">
        <v>124</v>
      </c>
      <c r="AI62" s="57" t="s">
        <v>125</v>
      </c>
      <c r="AJ62" s="58" t="s">
        <v>126</v>
      </c>
      <c r="AK62" s="59"/>
      <c r="AL62" s="59"/>
      <c r="AM62" s="59"/>
      <c r="AN62" s="59"/>
      <c r="AQ62" s="54"/>
      <c r="AT62" s="56" t="s">
        <v>133</v>
      </c>
      <c r="AU62" s="56" t="s">
        <v>134</v>
      </c>
      <c r="AV62" s="56" t="s">
        <v>135</v>
      </c>
      <c r="AW62" s="56" t="s">
        <v>136</v>
      </c>
      <c r="AX62" s="52"/>
      <c r="AY62" s="57" t="s">
        <v>124</v>
      </c>
      <c r="AZ62" s="57" t="s">
        <v>125</v>
      </c>
      <c r="BA62" s="58" t="s">
        <v>126</v>
      </c>
    </row>
    <row r="63" spans="1:53" x14ac:dyDescent="0.25">
      <c r="A63">
        <v>4992.2</v>
      </c>
      <c r="B63">
        <v>4171.8999999999996</v>
      </c>
      <c r="E63">
        <v>-22.4</v>
      </c>
      <c r="F63">
        <v>-15.3</v>
      </c>
      <c r="G63">
        <v>-7.6</v>
      </c>
      <c r="L63">
        <v>-24.5</v>
      </c>
      <c r="M63">
        <v>-16.3</v>
      </c>
      <c r="N63">
        <v>-11.2</v>
      </c>
      <c r="P63" s="53">
        <f t="shared" ref="P63:P87" si="15">AVERAGE(D63:O63)</f>
        <v>-16.216666666666669</v>
      </c>
      <c r="Q63" s="53">
        <f t="shared" ref="Q63:Q87" si="16">STDEV(D63:N63)</f>
        <v>6.4359666458634308</v>
      </c>
      <c r="R63" s="53">
        <v>-18.100000000000001</v>
      </c>
      <c r="S63" s="53"/>
      <c r="T63" s="53"/>
      <c r="U63" s="53"/>
      <c r="V63" s="53"/>
      <c r="Y63" s="60" t="s">
        <v>137</v>
      </c>
      <c r="Z63" s="12" t="s">
        <v>138</v>
      </c>
      <c r="AA63" s="12"/>
      <c r="AQ63" s="60" t="s">
        <v>137</v>
      </c>
      <c r="AR63" s="12" t="s">
        <v>138</v>
      </c>
      <c r="AS63" s="12"/>
    </row>
    <row r="64" spans="1:53" x14ac:dyDescent="0.25">
      <c r="A64">
        <v>5460.9</v>
      </c>
      <c r="B64">
        <v>4546.8999999999996</v>
      </c>
      <c r="E64">
        <v>-12.9</v>
      </c>
      <c r="F64">
        <v>-6.9</v>
      </c>
      <c r="G64">
        <v>-18.399999999999999</v>
      </c>
      <c r="L64">
        <v>-9.5</v>
      </c>
      <c r="M64">
        <v>-8.1</v>
      </c>
      <c r="N64">
        <v>-11.3</v>
      </c>
      <c r="P64" s="53">
        <f t="shared" si="15"/>
        <v>-11.183333333333335</v>
      </c>
      <c r="Q64" s="53">
        <f t="shared" si="16"/>
        <v>4.140732624387458</v>
      </c>
      <c r="R64" s="53">
        <v>-15.585714285714285</v>
      </c>
      <c r="S64" s="53"/>
      <c r="T64" s="53"/>
      <c r="U64" s="53"/>
      <c r="V64" s="53"/>
      <c r="Y64" s="54">
        <v>4992.2</v>
      </c>
      <c r="Z64">
        <v>4171.8999999999996</v>
      </c>
      <c r="AB64">
        <v>-0.8</v>
      </c>
      <c r="AC64">
        <v>-13</v>
      </c>
      <c r="AD64">
        <v>-5.2</v>
      </c>
      <c r="AE64">
        <v>-15.3</v>
      </c>
      <c r="AF64">
        <v>6</v>
      </c>
      <c r="AH64">
        <f t="shared" ref="AH64:AH88" si="17">AVERAGE(AB64:AF64)</f>
        <v>-5.6599999999999993</v>
      </c>
      <c r="AI64" s="53">
        <f t="shared" ref="AI64:AI88" si="18">STDEV(AB64:AF64)</f>
        <v>8.7548843510351411</v>
      </c>
      <c r="AJ64" s="53">
        <v>-11.160000000000002</v>
      </c>
      <c r="AK64" s="53"/>
      <c r="AL64" s="53"/>
      <c r="AM64" s="53"/>
      <c r="AN64" s="53"/>
      <c r="AQ64" s="54">
        <v>4992.2</v>
      </c>
      <c r="AR64">
        <v>4171.8999999999996</v>
      </c>
      <c r="AT64">
        <v>4.3</v>
      </c>
      <c r="AU64">
        <v>16.3</v>
      </c>
      <c r="AV64">
        <v>12.6</v>
      </c>
      <c r="AW64">
        <v>14.3</v>
      </c>
      <c r="AY64" s="53">
        <f t="shared" ref="AY64:AY88" si="19">AVERAGE(AT64:AW64)</f>
        <v>11.875</v>
      </c>
      <c r="AZ64" s="53">
        <f t="shared" ref="AZ64:AZ88" si="20">STDEV(AT64:AW64)</f>
        <v>5.2715431010916234</v>
      </c>
      <c r="BA64" s="53">
        <v>-9.75</v>
      </c>
    </row>
    <row r="65" spans="1:53" x14ac:dyDescent="0.25">
      <c r="A65">
        <v>5953.1</v>
      </c>
      <c r="B65">
        <v>4945.3</v>
      </c>
      <c r="E65">
        <v>-13.7</v>
      </c>
      <c r="F65">
        <v>-12</v>
      </c>
      <c r="G65">
        <v>-6.2</v>
      </c>
      <c r="L65">
        <v>-21.5</v>
      </c>
      <c r="M65">
        <v>-10.1</v>
      </c>
      <c r="N65">
        <v>-9.8000000000000007</v>
      </c>
      <c r="P65" s="53">
        <f t="shared" si="15"/>
        <v>-12.216666666666667</v>
      </c>
      <c r="Q65" s="53">
        <f t="shared" si="16"/>
        <v>5.1951580020887382</v>
      </c>
      <c r="R65" s="53">
        <v>-12.942857142857141</v>
      </c>
      <c r="S65" s="53"/>
      <c r="T65" s="53"/>
      <c r="U65" s="53"/>
      <c r="V65" s="53"/>
      <c r="Y65" s="54">
        <v>5460.9</v>
      </c>
      <c r="Z65">
        <v>4546.8999999999996</v>
      </c>
      <c r="AB65">
        <v>1.9</v>
      </c>
      <c r="AC65">
        <v>-13</v>
      </c>
      <c r="AD65">
        <v>-7</v>
      </c>
      <c r="AE65">
        <v>-24.6</v>
      </c>
      <c r="AF65">
        <v>2.5</v>
      </c>
      <c r="AH65" s="53">
        <f t="shared" si="17"/>
        <v>-8.0400000000000009</v>
      </c>
      <c r="AI65" s="53">
        <f t="shared" si="18"/>
        <v>11.289508403823437</v>
      </c>
      <c r="AJ65" s="53">
        <v>-14.459999999999999</v>
      </c>
      <c r="AK65" s="53"/>
      <c r="AL65" s="53"/>
      <c r="AM65" s="53"/>
      <c r="AN65" s="53"/>
      <c r="AQ65" s="54">
        <v>5460.9</v>
      </c>
      <c r="AR65">
        <v>4546.8999999999996</v>
      </c>
      <c r="AT65">
        <v>7.5</v>
      </c>
      <c r="AU65">
        <v>16.100000000000001</v>
      </c>
      <c r="AV65">
        <v>10</v>
      </c>
      <c r="AW65">
        <v>14.8</v>
      </c>
      <c r="AY65" s="53">
        <f t="shared" si="19"/>
        <v>12.100000000000001</v>
      </c>
      <c r="AZ65" s="53">
        <f t="shared" si="20"/>
        <v>4.0356742518031155</v>
      </c>
      <c r="BA65" s="53">
        <v>-14.025000000000002</v>
      </c>
    </row>
    <row r="66" spans="1:53" x14ac:dyDescent="0.25">
      <c r="A66">
        <v>6492.2</v>
      </c>
      <c r="B66">
        <v>5414.1</v>
      </c>
      <c r="E66">
        <v>-18.5</v>
      </c>
      <c r="F66">
        <v>-10.1</v>
      </c>
      <c r="G66">
        <v>-12.9</v>
      </c>
      <c r="L66">
        <v>-14.2</v>
      </c>
      <c r="M66">
        <v>-8.3000000000000007</v>
      </c>
      <c r="N66">
        <v>-12</v>
      </c>
      <c r="P66" s="53">
        <f t="shared" si="15"/>
        <v>-12.666666666666666</v>
      </c>
      <c r="Q66" s="53">
        <f t="shared" si="16"/>
        <v>3.5364765892999541</v>
      </c>
      <c r="R66" s="53">
        <v>-15.871428571428572</v>
      </c>
      <c r="S66" s="53"/>
      <c r="T66" s="53"/>
      <c r="U66" s="53"/>
      <c r="V66" s="53"/>
      <c r="Y66" s="54">
        <v>5953.1</v>
      </c>
      <c r="Z66">
        <v>4945.3</v>
      </c>
      <c r="AB66">
        <v>2.5</v>
      </c>
      <c r="AC66">
        <v>-15.6</v>
      </c>
      <c r="AD66">
        <v>2.8</v>
      </c>
      <c r="AE66">
        <v>-28</v>
      </c>
      <c r="AF66">
        <v>-4.7</v>
      </c>
      <c r="AH66" s="53">
        <f t="shared" si="17"/>
        <v>-8.6</v>
      </c>
      <c r="AI66" s="53">
        <f t="shared" si="18"/>
        <v>13.169472274924306</v>
      </c>
      <c r="AJ66" s="53">
        <v>-12.640000000000002</v>
      </c>
      <c r="AK66" s="53"/>
      <c r="AL66" s="53"/>
      <c r="AM66" s="53"/>
      <c r="AN66" s="53"/>
      <c r="AQ66" s="54">
        <v>5953.1</v>
      </c>
      <c r="AR66">
        <v>4945.3</v>
      </c>
      <c r="AT66">
        <v>10.8</v>
      </c>
      <c r="AU66">
        <v>8.6</v>
      </c>
      <c r="AV66">
        <v>3.9</v>
      </c>
      <c r="AW66">
        <v>13.1</v>
      </c>
      <c r="AY66" s="53">
        <f t="shared" si="19"/>
        <v>9.1</v>
      </c>
      <c r="AZ66" s="53">
        <f t="shared" si="20"/>
        <v>3.9234338701363827</v>
      </c>
      <c r="BA66" s="53">
        <v>-15.975000000000001</v>
      </c>
    </row>
    <row r="67" spans="1:53" x14ac:dyDescent="0.25">
      <c r="A67">
        <v>7078.1</v>
      </c>
      <c r="B67">
        <v>5882.8</v>
      </c>
      <c r="E67">
        <v>-4.0999999999999996</v>
      </c>
      <c r="F67">
        <v>-16.899999999999999</v>
      </c>
      <c r="G67">
        <v>-20.5</v>
      </c>
      <c r="L67">
        <v>-15.4</v>
      </c>
      <c r="M67">
        <v>-16.600000000000001</v>
      </c>
      <c r="N67">
        <v>-5.7</v>
      </c>
      <c r="P67" s="53">
        <f t="shared" si="15"/>
        <v>-13.200000000000001</v>
      </c>
      <c r="Q67" s="53">
        <f t="shared" si="16"/>
        <v>6.6699325333919202</v>
      </c>
      <c r="R67" s="53">
        <v>-17.842857142857145</v>
      </c>
      <c r="S67" s="53"/>
      <c r="T67" s="53"/>
      <c r="U67" s="53"/>
      <c r="V67" s="53"/>
      <c r="Y67" s="54">
        <v>6492.2</v>
      </c>
      <c r="Z67">
        <v>5414.1</v>
      </c>
      <c r="AB67">
        <v>16.2</v>
      </c>
      <c r="AC67">
        <v>-14.2</v>
      </c>
      <c r="AD67">
        <v>15.5</v>
      </c>
      <c r="AE67">
        <v>-8</v>
      </c>
      <c r="AF67">
        <v>-14.9</v>
      </c>
      <c r="AH67" s="53">
        <f t="shared" si="17"/>
        <v>-1.08</v>
      </c>
      <c r="AI67" s="53">
        <f t="shared" si="18"/>
        <v>15.688435231086624</v>
      </c>
      <c r="AJ67" s="53">
        <v>-16.5</v>
      </c>
      <c r="AK67" s="53"/>
      <c r="AL67" s="53"/>
      <c r="AM67" s="53"/>
      <c r="AN67" s="53"/>
      <c r="AQ67" s="54">
        <v>6492.2</v>
      </c>
      <c r="AR67">
        <v>5414.1</v>
      </c>
      <c r="AT67">
        <v>11.7</v>
      </c>
      <c r="AU67">
        <v>33</v>
      </c>
      <c r="AV67">
        <v>26.9</v>
      </c>
      <c r="AW67">
        <v>23.7</v>
      </c>
      <c r="AY67" s="53">
        <f t="shared" si="19"/>
        <v>23.824999999999999</v>
      </c>
      <c r="AZ67" s="53">
        <f t="shared" si="20"/>
        <v>8.9567014017438282</v>
      </c>
      <c r="BA67" s="53">
        <v>-11.250000000000002</v>
      </c>
    </row>
    <row r="68" spans="1:53" x14ac:dyDescent="0.25">
      <c r="A68">
        <v>7710.9</v>
      </c>
      <c r="B68">
        <v>6421.9</v>
      </c>
      <c r="E68">
        <v>-19</v>
      </c>
      <c r="F68">
        <v>-8.9</v>
      </c>
      <c r="G68">
        <v>-24.4</v>
      </c>
      <c r="L68">
        <v>-11.6</v>
      </c>
      <c r="M68">
        <v>-16.8</v>
      </c>
      <c r="N68">
        <v>-8.4</v>
      </c>
      <c r="P68" s="53">
        <f t="shared" si="15"/>
        <v>-14.850000000000001</v>
      </c>
      <c r="Q68" s="53">
        <f t="shared" si="16"/>
        <v>6.3213131547171368</v>
      </c>
      <c r="R68" s="53">
        <v>-17.528571428571428</v>
      </c>
      <c r="S68" s="53"/>
      <c r="T68" s="53"/>
      <c r="U68" s="53"/>
      <c r="V68" s="53"/>
      <c r="Y68" s="54">
        <v>7078.1</v>
      </c>
      <c r="Z68">
        <v>5882.8</v>
      </c>
      <c r="AB68">
        <v>9.3000000000000007</v>
      </c>
      <c r="AC68">
        <v>-14.2</v>
      </c>
      <c r="AD68">
        <v>2.4</v>
      </c>
      <c r="AE68">
        <v>-5</v>
      </c>
      <c r="AF68">
        <v>-10.199999999999999</v>
      </c>
      <c r="AH68" s="53">
        <f t="shared" si="17"/>
        <v>-3.5399999999999991</v>
      </c>
      <c r="AI68" s="53">
        <f t="shared" si="18"/>
        <v>9.49041621848062</v>
      </c>
      <c r="AJ68" s="53">
        <v>-13.379999999999999</v>
      </c>
      <c r="AK68" s="53"/>
      <c r="AL68" s="53"/>
      <c r="AM68" s="53"/>
      <c r="AN68" s="53"/>
      <c r="AQ68" s="54">
        <v>7078.1</v>
      </c>
      <c r="AR68">
        <v>5882.8</v>
      </c>
      <c r="AT68">
        <v>8</v>
      </c>
      <c r="AU68">
        <v>25.7</v>
      </c>
      <c r="AV68">
        <v>25</v>
      </c>
      <c r="AW68">
        <v>22.6</v>
      </c>
      <c r="AY68" s="53">
        <f t="shared" si="19"/>
        <v>20.325000000000003</v>
      </c>
      <c r="AZ68" s="53">
        <f t="shared" si="20"/>
        <v>8.3232105183837088</v>
      </c>
      <c r="BA68" s="53">
        <v>-24.024999999999999</v>
      </c>
    </row>
    <row r="69" spans="1:53" x14ac:dyDescent="0.25">
      <c r="A69">
        <v>8414.1</v>
      </c>
      <c r="B69">
        <v>7007.8</v>
      </c>
      <c r="E69">
        <v>-9</v>
      </c>
      <c r="F69">
        <v>-20.6</v>
      </c>
      <c r="G69">
        <v>-15.5</v>
      </c>
      <c r="L69">
        <v>-10</v>
      </c>
      <c r="M69">
        <v>-20.6</v>
      </c>
      <c r="N69">
        <v>-8.4</v>
      </c>
      <c r="P69" s="53">
        <f t="shared" si="15"/>
        <v>-14.016666666666667</v>
      </c>
      <c r="Q69" s="53">
        <f t="shared" si="16"/>
        <v>5.6873250888855162</v>
      </c>
      <c r="R69" s="53">
        <v>-18.514285714285712</v>
      </c>
      <c r="S69" s="53"/>
      <c r="T69" s="53"/>
      <c r="U69" s="53"/>
      <c r="V69" s="53"/>
      <c r="Y69" s="54">
        <v>7710.9</v>
      </c>
      <c r="Z69">
        <v>6421.9</v>
      </c>
      <c r="AB69">
        <v>8.5</v>
      </c>
      <c r="AC69">
        <v>-8.8000000000000007</v>
      </c>
      <c r="AD69">
        <v>3.8</v>
      </c>
      <c r="AE69">
        <v>-8.6999999999999993</v>
      </c>
      <c r="AF69">
        <v>-21.3</v>
      </c>
      <c r="AH69" s="53">
        <f t="shared" si="17"/>
        <v>-5.3</v>
      </c>
      <c r="AI69" s="53">
        <f t="shared" si="18"/>
        <v>11.758613863887188</v>
      </c>
      <c r="AJ69" s="53">
        <v>-18.199999999999996</v>
      </c>
      <c r="AK69" s="53"/>
      <c r="AL69" s="53"/>
      <c r="AM69" s="53"/>
      <c r="AN69" s="53"/>
      <c r="AQ69" s="54">
        <v>7710.9</v>
      </c>
      <c r="AR69">
        <v>6421.9</v>
      </c>
      <c r="AT69">
        <v>-0.5</v>
      </c>
      <c r="AU69">
        <v>17.899999999999999</v>
      </c>
      <c r="AV69">
        <v>21.3</v>
      </c>
      <c r="AW69">
        <v>15.1</v>
      </c>
      <c r="AY69" s="53">
        <f t="shared" si="19"/>
        <v>13.450000000000001</v>
      </c>
      <c r="AZ69" s="53">
        <f t="shared" si="20"/>
        <v>9.6393291606141673</v>
      </c>
      <c r="BA69" s="53">
        <v>-17.425000000000001</v>
      </c>
    </row>
    <row r="70" spans="1:53" x14ac:dyDescent="0.25">
      <c r="A70">
        <v>9164.1</v>
      </c>
      <c r="B70">
        <v>7640.6</v>
      </c>
      <c r="E70">
        <v>-1.8</v>
      </c>
      <c r="F70">
        <v>-17.8</v>
      </c>
      <c r="G70">
        <v>-19.2</v>
      </c>
      <c r="L70">
        <v>-21.8</v>
      </c>
      <c r="M70">
        <v>-27.5</v>
      </c>
      <c r="N70">
        <v>-7.6</v>
      </c>
      <c r="P70" s="53">
        <f t="shared" si="15"/>
        <v>-15.949999999999998</v>
      </c>
      <c r="Q70" s="53">
        <f t="shared" si="16"/>
        <v>9.5032099840001472</v>
      </c>
      <c r="R70" s="53">
        <v>-19.828571428571426</v>
      </c>
      <c r="S70" s="53"/>
      <c r="T70" s="53"/>
      <c r="U70" s="53"/>
      <c r="V70" s="53"/>
      <c r="Y70" s="54">
        <v>8414.1</v>
      </c>
      <c r="Z70">
        <v>7007.8</v>
      </c>
      <c r="AB70">
        <v>12.7</v>
      </c>
      <c r="AC70">
        <v>-16.100000000000001</v>
      </c>
      <c r="AD70">
        <v>5.5</v>
      </c>
      <c r="AE70">
        <v>-10.7</v>
      </c>
      <c r="AF70">
        <v>-12.7</v>
      </c>
      <c r="AH70" s="53">
        <f t="shared" si="17"/>
        <v>-4.26</v>
      </c>
      <c r="AI70" s="53">
        <f t="shared" si="18"/>
        <v>12.607458110182241</v>
      </c>
      <c r="AJ70" s="53">
        <v>-17.240000000000002</v>
      </c>
      <c r="AK70" s="53"/>
      <c r="AL70" s="53"/>
      <c r="AM70" s="53"/>
      <c r="AN70" s="53"/>
      <c r="AQ70" s="54">
        <v>8414.1</v>
      </c>
      <c r="AR70">
        <v>7007.8</v>
      </c>
      <c r="AT70">
        <v>2.8</v>
      </c>
      <c r="AU70">
        <v>23.8</v>
      </c>
      <c r="AV70">
        <v>22.8</v>
      </c>
      <c r="AW70">
        <v>22.8</v>
      </c>
      <c r="AY70" s="53">
        <f t="shared" si="19"/>
        <v>18.05</v>
      </c>
      <c r="AZ70" s="53">
        <f t="shared" si="20"/>
        <v>10.177589760514683</v>
      </c>
      <c r="BA70" s="53">
        <v>-17.875</v>
      </c>
    </row>
    <row r="71" spans="1:53" x14ac:dyDescent="0.25">
      <c r="A71">
        <v>10007.799999999999</v>
      </c>
      <c r="B71">
        <v>8343.7999999999993</v>
      </c>
      <c r="E71">
        <v>-11.6</v>
      </c>
      <c r="F71">
        <v>-35.700000000000003</v>
      </c>
      <c r="G71">
        <v>-17.5</v>
      </c>
      <c r="L71">
        <v>-14.3</v>
      </c>
      <c r="M71">
        <v>-28.5</v>
      </c>
      <c r="N71">
        <v>-10.1</v>
      </c>
      <c r="P71" s="53">
        <f t="shared" si="15"/>
        <v>-19.616666666666667</v>
      </c>
      <c r="Q71" s="53">
        <f t="shared" si="16"/>
        <v>10.248593399421537</v>
      </c>
      <c r="R71" s="53">
        <v>-20.485714285714288</v>
      </c>
      <c r="S71" s="53"/>
      <c r="T71" s="53"/>
      <c r="U71" s="53"/>
      <c r="V71" s="53"/>
      <c r="Y71" s="54">
        <v>9164.1</v>
      </c>
      <c r="Z71">
        <v>7640.6</v>
      </c>
      <c r="AB71">
        <v>16.600000000000001</v>
      </c>
      <c r="AC71">
        <v>-22.6</v>
      </c>
      <c r="AD71">
        <v>9.6999999999999993</v>
      </c>
      <c r="AE71">
        <v>-13.4</v>
      </c>
      <c r="AF71">
        <v>-18.7</v>
      </c>
      <c r="AH71" s="53">
        <f t="shared" si="17"/>
        <v>-5.68</v>
      </c>
      <c r="AI71" s="53">
        <f t="shared" si="18"/>
        <v>17.665984263550108</v>
      </c>
      <c r="AJ71" s="53">
        <v>-20.8</v>
      </c>
      <c r="AK71" s="53"/>
      <c r="AL71" s="53"/>
      <c r="AM71" s="53"/>
      <c r="AN71" s="53"/>
      <c r="AQ71" s="54">
        <v>9164.1</v>
      </c>
      <c r="AR71">
        <v>7640.6</v>
      </c>
      <c r="AT71">
        <v>0.9</v>
      </c>
      <c r="AU71">
        <v>26.3</v>
      </c>
      <c r="AV71">
        <v>17.8</v>
      </c>
      <c r="AW71">
        <v>22.5</v>
      </c>
      <c r="AY71" s="53">
        <f t="shared" si="19"/>
        <v>16.875</v>
      </c>
      <c r="AZ71" s="53">
        <f t="shared" si="20"/>
        <v>11.2030873720893</v>
      </c>
      <c r="BA71" s="53">
        <v>-16.900000000000002</v>
      </c>
    </row>
    <row r="72" spans="1:53" x14ac:dyDescent="0.25">
      <c r="A72">
        <v>10898.4</v>
      </c>
      <c r="B72">
        <v>9093.7999999999993</v>
      </c>
      <c r="E72">
        <v>-9.6999999999999993</v>
      </c>
      <c r="F72">
        <v>-15.8</v>
      </c>
      <c r="G72">
        <v>-19.5</v>
      </c>
      <c r="L72">
        <v>-13.4</v>
      </c>
      <c r="M72">
        <v>-18.2</v>
      </c>
      <c r="N72">
        <v>-7.9</v>
      </c>
      <c r="P72" s="53">
        <f t="shared" si="15"/>
        <v>-14.083333333333334</v>
      </c>
      <c r="Q72" s="53">
        <f t="shared" si="16"/>
        <v>4.6292187965861649</v>
      </c>
      <c r="R72" s="53">
        <v>-20.785714285714285</v>
      </c>
      <c r="S72" s="53"/>
      <c r="T72" s="53"/>
      <c r="U72" s="53"/>
      <c r="V72" s="53"/>
      <c r="Y72" s="54">
        <v>10007.799999999999</v>
      </c>
      <c r="Z72">
        <v>8343.7999999999993</v>
      </c>
      <c r="AB72">
        <v>11.5</v>
      </c>
      <c r="AC72">
        <v>-15.3</v>
      </c>
      <c r="AD72">
        <v>9.8000000000000007</v>
      </c>
      <c r="AE72">
        <v>2.8</v>
      </c>
      <c r="AF72">
        <v>-31.2</v>
      </c>
      <c r="AH72" s="53">
        <f t="shared" si="17"/>
        <v>-4.4799999999999995</v>
      </c>
      <c r="AI72" s="53">
        <f t="shared" si="18"/>
        <v>18.325583210364684</v>
      </c>
      <c r="AJ72" s="53">
        <v>-21.220000000000002</v>
      </c>
      <c r="AK72" s="53"/>
      <c r="AL72" s="53"/>
      <c r="AM72" s="53"/>
      <c r="AN72" s="53"/>
      <c r="AQ72" s="54">
        <v>10007.799999999999</v>
      </c>
      <c r="AR72">
        <v>8343.7999999999993</v>
      </c>
      <c r="AT72">
        <v>-3.6</v>
      </c>
      <c r="AU72">
        <v>25.4</v>
      </c>
      <c r="AV72">
        <v>24.6</v>
      </c>
      <c r="AW72">
        <v>14.4</v>
      </c>
      <c r="AY72" s="53">
        <f t="shared" si="19"/>
        <v>15.2</v>
      </c>
      <c r="AZ72" s="53">
        <f t="shared" si="20"/>
        <v>13.496666255042395</v>
      </c>
      <c r="BA72" s="53">
        <v>-17.074999999999999</v>
      </c>
    </row>
    <row r="73" spans="1:53" x14ac:dyDescent="0.25">
      <c r="A73">
        <v>11882.8</v>
      </c>
      <c r="B73">
        <v>9914.1</v>
      </c>
      <c r="E73">
        <v>-7.2</v>
      </c>
      <c r="F73">
        <v>-14.9</v>
      </c>
      <c r="G73">
        <v>-32.9</v>
      </c>
      <c r="L73">
        <v>-21.5</v>
      </c>
      <c r="M73">
        <v>-22.8</v>
      </c>
      <c r="N73">
        <v>-7.6</v>
      </c>
      <c r="P73" s="53">
        <f t="shared" si="15"/>
        <v>-17.816666666666666</v>
      </c>
      <c r="Q73" s="53">
        <f t="shared" si="16"/>
        <v>9.9147196968278806</v>
      </c>
      <c r="R73" s="53">
        <v>-22.485714285714288</v>
      </c>
      <c r="S73" s="53"/>
      <c r="T73" s="53"/>
      <c r="U73" s="53"/>
      <c r="V73" s="53"/>
      <c r="Y73" s="54">
        <v>10898.4</v>
      </c>
      <c r="Z73">
        <v>9093.7999999999993</v>
      </c>
      <c r="AB73">
        <v>26.7</v>
      </c>
      <c r="AC73">
        <v>-23.9</v>
      </c>
      <c r="AD73">
        <v>18.899999999999999</v>
      </c>
      <c r="AE73">
        <v>-4.3</v>
      </c>
      <c r="AF73">
        <v>-25.9</v>
      </c>
      <c r="AH73" s="53">
        <f t="shared" si="17"/>
        <v>-1.7</v>
      </c>
      <c r="AI73" s="53">
        <f t="shared" si="18"/>
        <v>24.063249988312052</v>
      </c>
      <c r="AJ73" s="53">
        <v>-20.839999999999996</v>
      </c>
      <c r="AK73" s="53"/>
      <c r="AL73" s="53"/>
      <c r="AM73" s="53"/>
      <c r="AN73" s="53"/>
      <c r="AQ73" s="54">
        <v>10898.4</v>
      </c>
      <c r="AR73">
        <v>9093.7999999999993</v>
      </c>
      <c r="AT73">
        <v>6.3</v>
      </c>
      <c r="AU73">
        <v>30.2</v>
      </c>
      <c r="AV73">
        <v>34.700000000000003</v>
      </c>
      <c r="AW73">
        <v>17.7</v>
      </c>
      <c r="AY73" s="53">
        <f t="shared" si="19"/>
        <v>22.225000000000001</v>
      </c>
      <c r="AZ73" s="53">
        <f t="shared" si="20"/>
        <v>12.823253617289698</v>
      </c>
      <c r="BA73" s="53">
        <v>-16.2</v>
      </c>
    </row>
    <row r="74" spans="1:53" x14ac:dyDescent="0.25">
      <c r="A74">
        <v>12960.9</v>
      </c>
      <c r="B74">
        <v>10804.7</v>
      </c>
      <c r="E74">
        <v>1.5</v>
      </c>
      <c r="F74">
        <v>-15.6</v>
      </c>
      <c r="G74">
        <v>-12.7</v>
      </c>
      <c r="L74">
        <v>-16.399999999999999</v>
      </c>
      <c r="M74">
        <v>-9.5</v>
      </c>
      <c r="N74">
        <v>8.1999999999999993</v>
      </c>
      <c r="P74" s="53">
        <f t="shared" si="15"/>
        <v>-7.416666666666667</v>
      </c>
      <c r="Q74" s="53">
        <f t="shared" si="16"/>
        <v>10.033028788290535</v>
      </c>
      <c r="R74" s="53">
        <v>-19.385714285714283</v>
      </c>
      <c r="S74" s="53"/>
      <c r="T74" s="53"/>
      <c r="U74" s="53"/>
      <c r="V74" s="53"/>
      <c r="Y74" s="54">
        <v>11882.8</v>
      </c>
      <c r="Z74">
        <v>9914.1</v>
      </c>
      <c r="AB74">
        <v>29.4</v>
      </c>
      <c r="AC74">
        <v>-16.8</v>
      </c>
      <c r="AD74">
        <v>14.8</v>
      </c>
      <c r="AE74">
        <v>-11.9</v>
      </c>
      <c r="AF74">
        <v>-15.5</v>
      </c>
      <c r="AH74" s="53">
        <f t="shared" si="17"/>
        <v>0</v>
      </c>
      <c r="AI74" s="53">
        <f t="shared" si="18"/>
        <v>20.901554966078482</v>
      </c>
      <c r="AJ74" s="53">
        <v>-15.48</v>
      </c>
      <c r="AK74" s="53"/>
      <c r="AL74" s="53"/>
      <c r="AM74" s="53"/>
      <c r="AN74" s="53"/>
      <c r="AQ74" s="54">
        <v>11882.8</v>
      </c>
      <c r="AR74">
        <v>9914.1</v>
      </c>
      <c r="AT74">
        <v>10.3</v>
      </c>
      <c r="AU74">
        <v>42.5</v>
      </c>
      <c r="AV74">
        <v>34.200000000000003</v>
      </c>
      <c r="AW74">
        <v>32.4</v>
      </c>
      <c r="AY74" s="53">
        <f t="shared" si="19"/>
        <v>29.85</v>
      </c>
      <c r="AZ74" s="53">
        <f t="shared" si="20"/>
        <v>13.755604918238475</v>
      </c>
      <c r="BA74" s="53">
        <v>-18.350000000000001</v>
      </c>
    </row>
    <row r="75" spans="1:53" x14ac:dyDescent="0.25">
      <c r="A75">
        <v>14132.8</v>
      </c>
      <c r="B75">
        <v>11789.1</v>
      </c>
      <c r="E75">
        <v>10.3</v>
      </c>
      <c r="F75">
        <v>-11.1</v>
      </c>
      <c r="G75">
        <v>-9.6</v>
      </c>
      <c r="L75">
        <v>-30.3</v>
      </c>
      <c r="M75">
        <v>-19.600000000000001</v>
      </c>
      <c r="N75">
        <v>6.2</v>
      </c>
      <c r="P75" s="53">
        <f t="shared" si="15"/>
        <v>-9.0166666666666675</v>
      </c>
      <c r="Q75" s="53">
        <f t="shared" si="16"/>
        <v>15.32545812257065</v>
      </c>
      <c r="R75" s="53">
        <v>-20.314285714285713</v>
      </c>
      <c r="S75" s="53"/>
      <c r="T75" s="53"/>
      <c r="U75" s="53"/>
      <c r="V75" s="53"/>
      <c r="Y75" s="54">
        <v>12960.9</v>
      </c>
      <c r="Z75">
        <v>10804.7</v>
      </c>
      <c r="AB75">
        <v>20.6</v>
      </c>
      <c r="AC75">
        <v>-17.2</v>
      </c>
      <c r="AD75">
        <v>22.4</v>
      </c>
      <c r="AE75">
        <v>-7.4</v>
      </c>
      <c r="AF75">
        <v>-10.9</v>
      </c>
      <c r="AH75" s="53">
        <f t="shared" si="17"/>
        <v>1.4999999999999996</v>
      </c>
      <c r="AI75" s="53">
        <f t="shared" si="18"/>
        <v>18.602956754236676</v>
      </c>
      <c r="AJ75" s="53">
        <v>-13.62</v>
      </c>
      <c r="AK75" s="53"/>
      <c r="AL75" s="53"/>
      <c r="AM75" s="53"/>
      <c r="AN75" s="53"/>
      <c r="AQ75" s="54">
        <v>12960.9</v>
      </c>
      <c r="AR75">
        <v>10804.7</v>
      </c>
      <c r="AT75">
        <v>3.4</v>
      </c>
      <c r="AU75">
        <v>36.700000000000003</v>
      </c>
      <c r="AV75">
        <v>33.9</v>
      </c>
      <c r="AW75">
        <v>31.5</v>
      </c>
      <c r="AY75" s="53">
        <f t="shared" si="19"/>
        <v>26.375</v>
      </c>
      <c r="AZ75" s="53">
        <f t="shared" si="20"/>
        <v>15.463370697662695</v>
      </c>
      <c r="BA75" s="53">
        <v>-18</v>
      </c>
    </row>
    <row r="76" spans="1:53" x14ac:dyDescent="0.25">
      <c r="A76">
        <v>15421.9</v>
      </c>
      <c r="B76">
        <v>12843.8</v>
      </c>
      <c r="E76">
        <v>1.7</v>
      </c>
      <c r="F76">
        <v>-15.6</v>
      </c>
      <c r="G76">
        <v>-13.2</v>
      </c>
      <c r="L76">
        <v>-12.5</v>
      </c>
      <c r="M76">
        <v>-25.7</v>
      </c>
      <c r="N76">
        <v>1.1000000000000001</v>
      </c>
      <c r="P76" s="53">
        <f t="shared" si="15"/>
        <v>-10.700000000000001</v>
      </c>
      <c r="Q76" s="53">
        <f t="shared" si="16"/>
        <v>10.502380682492898</v>
      </c>
      <c r="R76" s="53">
        <v>-22.185714285714283</v>
      </c>
      <c r="S76" s="53"/>
      <c r="T76" s="53"/>
      <c r="U76" s="53"/>
      <c r="V76" s="53"/>
      <c r="Y76" s="54">
        <v>14132.8</v>
      </c>
      <c r="Z76">
        <v>11789.1</v>
      </c>
      <c r="AB76">
        <v>17.3</v>
      </c>
      <c r="AC76">
        <v>-13.2</v>
      </c>
      <c r="AD76">
        <v>23.1</v>
      </c>
      <c r="AE76">
        <v>1.1000000000000001</v>
      </c>
      <c r="AF76">
        <v>-14.2</v>
      </c>
      <c r="AH76" s="53">
        <f t="shared" si="17"/>
        <v>2.8200000000000012</v>
      </c>
      <c r="AI76" s="53">
        <f t="shared" si="18"/>
        <v>17.104297705547573</v>
      </c>
      <c r="AJ76" s="53">
        <v>-19.84</v>
      </c>
      <c r="AK76" s="53"/>
      <c r="AL76" s="53"/>
      <c r="AM76" s="53"/>
      <c r="AN76" s="53"/>
      <c r="AQ76" s="54">
        <v>14132.8</v>
      </c>
      <c r="AR76">
        <v>11789.1</v>
      </c>
      <c r="AT76">
        <v>14.4</v>
      </c>
      <c r="AU76">
        <v>35</v>
      </c>
      <c r="AV76">
        <v>37.9</v>
      </c>
      <c r="AW76">
        <v>35.6</v>
      </c>
      <c r="AY76" s="53">
        <f t="shared" si="19"/>
        <v>30.725000000000001</v>
      </c>
      <c r="AZ76" s="53">
        <f t="shared" si="20"/>
        <v>10.954869541289233</v>
      </c>
      <c r="BA76" s="53">
        <v>-16.375</v>
      </c>
    </row>
    <row r="77" spans="1:53" x14ac:dyDescent="0.25">
      <c r="A77">
        <v>16828.099999999999</v>
      </c>
      <c r="B77">
        <v>14015.6</v>
      </c>
      <c r="E77">
        <v>2.2999999999999998</v>
      </c>
      <c r="F77">
        <v>-12.6</v>
      </c>
      <c r="G77">
        <v>-19.3</v>
      </c>
      <c r="L77">
        <v>-21.6</v>
      </c>
      <c r="M77">
        <v>-21.9</v>
      </c>
      <c r="N77">
        <v>-4</v>
      </c>
      <c r="P77" s="53">
        <f t="shared" si="15"/>
        <v>-12.85</v>
      </c>
      <c r="Q77" s="53">
        <f t="shared" si="16"/>
        <v>10.079434507947362</v>
      </c>
      <c r="R77" s="53">
        <v>-21.114285714285717</v>
      </c>
      <c r="S77" s="53"/>
      <c r="T77" s="53"/>
      <c r="U77" s="53"/>
      <c r="V77" s="53"/>
      <c r="Y77" s="54">
        <v>15421.9</v>
      </c>
      <c r="Z77">
        <v>12843.8</v>
      </c>
      <c r="AB77">
        <v>26.1</v>
      </c>
      <c r="AC77">
        <v>-18.399999999999999</v>
      </c>
      <c r="AD77">
        <v>26.5</v>
      </c>
      <c r="AE77">
        <v>-6.1</v>
      </c>
      <c r="AF77">
        <v>-26.6</v>
      </c>
      <c r="AH77" s="53">
        <f t="shared" si="17"/>
        <v>0.3</v>
      </c>
      <c r="AI77" s="53">
        <f t="shared" si="18"/>
        <v>24.831129656139289</v>
      </c>
      <c r="AJ77" s="53">
        <v>-22.360000000000003</v>
      </c>
      <c r="AK77" s="53"/>
      <c r="AL77" s="53"/>
      <c r="AM77" s="53"/>
      <c r="AN77" s="53"/>
      <c r="AQ77" s="54">
        <v>15421.9</v>
      </c>
      <c r="AR77">
        <v>12843.8</v>
      </c>
      <c r="AT77">
        <v>7.9</v>
      </c>
      <c r="AU77">
        <v>27</v>
      </c>
      <c r="AV77">
        <v>28.8</v>
      </c>
      <c r="AW77">
        <v>23.5</v>
      </c>
      <c r="AY77" s="53">
        <f t="shared" si="19"/>
        <v>21.8</v>
      </c>
      <c r="AZ77" s="53">
        <f t="shared" si="20"/>
        <v>9.5243547462982132</v>
      </c>
      <c r="BA77" s="53">
        <v>-19.524999999999999</v>
      </c>
    </row>
    <row r="78" spans="1:53" x14ac:dyDescent="0.25">
      <c r="A78">
        <v>18351.599999999999</v>
      </c>
      <c r="B78">
        <v>15281.3</v>
      </c>
      <c r="E78">
        <v>8.3000000000000007</v>
      </c>
      <c r="F78">
        <v>-18.3</v>
      </c>
      <c r="G78">
        <v>-22.3</v>
      </c>
      <c r="L78">
        <v>-15.7</v>
      </c>
      <c r="M78">
        <v>-25.2</v>
      </c>
      <c r="N78">
        <v>-0.3</v>
      </c>
      <c r="P78" s="53">
        <f t="shared" si="15"/>
        <v>-12.25</v>
      </c>
      <c r="Q78" s="53">
        <f t="shared" si="16"/>
        <v>13.283937669230461</v>
      </c>
      <c r="R78" s="53">
        <v>-21.800000000000004</v>
      </c>
      <c r="S78" s="53"/>
      <c r="T78" s="53"/>
      <c r="U78" s="53"/>
      <c r="V78" s="53"/>
      <c r="Y78" s="54">
        <v>16828.099999999999</v>
      </c>
      <c r="Z78">
        <v>14015.6</v>
      </c>
      <c r="AB78">
        <v>26</v>
      </c>
      <c r="AC78">
        <v>-24.5</v>
      </c>
      <c r="AD78">
        <v>30.3</v>
      </c>
      <c r="AE78">
        <v>-14.9</v>
      </c>
      <c r="AF78">
        <v>-19.2</v>
      </c>
      <c r="AH78" s="53">
        <f t="shared" si="17"/>
        <v>-0.46000000000000013</v>
      </c>
      <c r="AI78" s="53">
        <f t="shared" si="18"/>
        <v>26.381489722909887</v>
      </c>
      <c r="AJ78" s="53">
        <v>-20.240000000000002</v>
      </c>
      <c r="AK78" s="53"/>
      <c r="AL78" s="53"/>
      <c r="AM78" s="53"/>
      <c r="AN78" s="53"/>
      <c r="AQ78" s="54">
        <v>16828.099999999999</v>
      </c>
      <c r="AR78">
        <v>14015.6</v>
      </c>
      <c r="AT78">
        <v>7.1</v>
      </c>
      <c r="AU78">
        <v>22.3</v>
      </c>
      <c r="AV78">
        <v>31.4</v>
      </c>
      <c r="AW78">
        <v>33.1</v>
      </c>
      <c r="AY78" s="53">
        <f t="shared" si="19"/>
        <v>23.475000000000001</v>
      </c>
      <c r="AZ78" s="53">
        <f t="shared" si="20"/>
        <v>11.901925614510168</v>
      </c>
      <c r="BA78" s="53">
        <v>-18.375</v>
      </c>
    </row>
    <row r="79" spans="1:53" x14ac:dyDescent="0.25">
      <c r="A79">
        <v>19992.2</v>
      </c>
      <c r="B79">
        <v>16664.099999999999</v>
      </c>
      <c r="E79">
        <v>14</v>
      </c>
      <c r="F79">
        <v>-18</v>
      </c>
      <c r="G79">
        <v>-15.8</v>
      </c>
      <c r="L79">
        <v>-23.7</v>
      </c>
      <c r="M79">
        <v>-19.899999999999999</v>
      </c>
      <c r="N79">
        <v>-7.8</v>
      </c>
      <c r="P79" s="53">
        <f t="shared" si="15"/>
        <v>-11.866666666666667</v>
      </c>
      <c r="Q79" s="53">
        <f t="shared" si="16"/>
        <v>13.735161690590564</v>
      </c>
      <c r="R79" s="53">
        <v>-21.228571428571428</v>
      </c>
      <c r="S79" s="53"/>
      <c r="T79" s="53"/>
      <c r="U79" s="53"/>
      <c r="V79" s="53"/>
      <c r="Y79" s="54">
        <v>18351.599999999999</v>
      </c>
      <c r="Z79">
        <v>15281.3</v>
      </c>
      <c r="AB79">
        <v>33.4</v>
      </c>
      <c r="AC79">
        <v>-15.1</v>
      </c>
      <c r="AD79">
        <v>26.5</v>
      </c>
      <c r="AE79">
        <v>-13</v>
      </c>
      <c r="AF79">
        <v>-20.2</v>
      </c>
      <c r="AH79" s="53">
        <f t="shared" si="17"/>
        <v>2.3199999999999994</v>
      </c>
      <c r="AI79" s="53">
        <f t="shared" si="18"/>
        <v>25.475223257117886</v>
      </c>
      <c r="AJ79" s="53">
        <v>-20.020000000000003</v>
      </c>
      <c r="AK79" s="53"/>
      <c r="AL79" s="53"/>
      <c r="AM79" s="53"/>
      <c r="AN79" s="53"/>
      <c r="AQ79" s="54">
        <v>18351.599999999999</v>
      </c>
      <c r="AR79">
        <v>15281.3</v>
      </c>
      <c r="AT79">
        <v>15.3</v>
      </c>
      <c r="AU79">
        <v>33.4</v>
      </c>
      <c r="AV79">
        <v>31.6</v>
      </c>
      <c r="AW79">
        <v>39.1</v>
      </c>
      <c r="AY79" s="53">
        <f t="shared" si="19"/>
        <v>29.85</v>
      </c>
      <c r="AZ79" s="53">
        <f t="shared" si="20"/>
        <v>10.213226718329526</v>
      </c>
      <c r="BA79" s="53">
        <v>-21.225000000000001</v>
      </c>
    </row>
    <row r="80" spans="1:53" x14ac:dyDescent="0.25">
      <c r="A80">
        <v>21820.3</v>
      </c>
      <c r="B80">
        <v>18164.099999999999</v>
      </c>
      <c r="E80">
        <v>6.3</v>
      </c>
      <c r="F80">
        <v>-28.1</v>
      </c>
      <c r="G80">
        <v>-13.3</v>
      </c>
      <c r="L80">
        <v>-19.3</v>
      </c>
      <c r="M80">
        <v>-22.5</v>
      </c>
      <c r="N80">
        <v>-14.4</v>
      </c>
      <c r="P80" s="53">
        <f t="shared" si="15"/>
        <v>-15.216666666666669</v>
      </c>
      <c r="Q80" s="53">
        <f t="shared" si="16"/>
        <v>11.857557365101242</v>
      </c>
      <c r="R80" s="53">
        <v>-23.971428571428568</v>
      </c>
      <c r="S80" s="53"/>
      <c r="T80" s="53"/>
      <c r="U80" s="53"/>
      <c r="V80" s="53"/>
      <c r="Y80" s="54">
        <v>19992.2</v>
      </c>
      <c r="Z80">
        <v>16664.099999999999</v>
      </c>
      <c r="AB80">
        <v>25.5</v>
      </c>
      <c r="AC80">
        <v>-21.2</v>
      </c>
      <c r="AD80">
        <v>25.8</v>
      </c>
      <c r="AE80">
        <v>-10.4</v>
      </c>
      <c r="AF80">
        <v>-9.3000000000000007</v>
      </c>
      <c r="AH80" s="53">
        <f t="shared" si="17"/>
        <v>2.0800000000000005</v>
      </c>
      <c r="AI80" s="53">
        <f t="shared" si="18"/>
        <v>22.013336866545245</v>
      </c>
      <c r="AJ80" s="53">
        <v>-16.5</v>
      </c>
      <c r="AK80" s="53"/>
      <c r="AL80" s="53"/>
      <c r="AM80" s="53"/>
      <c r="AN80" s="53"/>
      <c r="AQ80" s="54">
        <v>19992.2</v>
      </c>
      <c r="AR80">
        <v>16664.099999999999</v>
      </c>
      <c r="AT80">
        <v>5.8</v>
      </c>
      <c r="AU80">
        <v>38.6</v>
      </c>
      <c r="AV80">
        <v>34.5</v>
      </c>
      <c r="AW80">
        <v>37</v>
      </c>
      <c r="AY80" s="53">
        <f t="shared" si="19"/>
        <v>28.975000000000001</v>
      </c>
      <c r="AZ80" s="53">
        <f t="shared" si="20"/>
        <v>15.541852098983142</v>
      </c>
      <c r="BA80" s="53">
        <v>-21.1</v>
      </c>
    </row>
    <row r="81" spans="1:53" x14ac:dyDescent="0.25">
      <c r="A81">
        <v>23789.1</v>
      </c>
      <c r="B81">
        <v>19828.099999999999</v>
      </c>
      <c r="E81">
        <v>7.3</v>
      </c>
      <c r="F81">
        <v>-18.600000000000001</v>
      </c>
      <c r="G81">
        <v>-21.6</v>
      </c>
      <c r="L81">
        <v>-23.7</v>
      </c>
      <c r="M81">
        <v>-19.2</v>
      </c>
      <c r="N81">
        <v>-7.9</v>
      </c>
      <c r="P81" s="53">
        <f t="shared" si="15"/>
        <v>-13.950000000000003</v>
      </c>
      <c r="Q81" s="53">
        <f t="shared" si="16"/>
        <v>11.755296678519002</v>
      </c>
      <c r="R81" s="53">
        <v>-23.057142857142853</v>
      </c>
      <c r="S81" s="53"/>
      <c r="T81" s="53"/>
      <c r="U81" s="53"/>
      <c r="V81" s="53"/>
      <c r="Y81" s="54">
        <v>21820.3</v>
      </c>
      <c r="Z81">
        <v>18164.099999999999</v>
      </c>
      <c r="AB81">
        <v>21.3</v>
      </c>
      <c r="AC81">
        <v>-17</v>
      </c>
      <c r="AD81">
        <v>14.3</v>
      </c>
      <c r="AE81">
        <v>-10.8</v>
      </c>
      <c r="AF81">
        <v>-15.9</v>
      </c>
      <c r="AH81" s="53">
        <f t="shared" si="17"/>
        <v>-1.6199999999999999</v>
      </c>
      <c r="AI81" s="53">
        <f t="shared" si="18"/>
        <v>18.052063593949587</v>
      </c>
      <c r="AJ81" s="53">
        <v>-18.740000000000002</v>
      </c>
      <c r="AK81" s="53"/>
      <c r="AL81" s="53"/>
      <c r="AM81" s="53"/>
      <c r="AN81" s="53"/>
      <c r="AQ81" s="54">
        <v>21820.3</v>
      </c>
      <c r="AR81">
        <v>18164.099999999999</v>
      </c>
      <c r="AT81">
        <v>13.8</v>
      </c>
      <c r="AU81">
        <v>16.8</v>
      </c>
      <c r="AV81">
        <v>29.5</v>
      </c>
      <c r="AW81">
        <v>35.1</v>
      </c>
      <c r="AY81" s="53">
        <f t="shared" si="19"/>
        <v>23.8</v>
      </c>
      <c r="AZ81" s="53">
        <f t="shared" si="20"/>
        <v>10.151847122568382</v>
      </c>
      <c r="BA81" s="53">
        <v>-20.95</v>
      </c>
    </row>
    <row r="82" spans="1:53" x14ac:dyDescent="0.25">
      <c r="A82">
        <v>25945.3</v>
      </c>
      <c r="B82">
        <v>21609.4</v>
      </c>
      <c r="E82">
        <v>7.8</v>
      </c>
      <c r="F82">
        <v>-16.8</v>
      </c>
      <c r="G82">
        <v>-17.600000000000001</v>
      </c>
      <c r="L82">
        <v>-14.5</v>
      </c>
      <c r="M82">
        <v>-15.9</v>
      </c>
      <c r="N82">
        <v>-27.4</v>
      </c>
      <c r="P82" s="53">
        <f t="shared" si="15"/>
        <v>-14.066666666666668</v>
      </c>
      <c r="Q82" s="53">
        <f t="shared" si="16"/>
        <v>11.657043650371506</v>
      </c>
      <c r="R82" s="53">
        <v>-24.957142857142859</v>
      </c>
      <c r="S82" s="53"/>
      <c r="T82" s="53"/>
      <c r="U82" s="53"/>
      <c r="V82" s="53"/>
      <c r="Y82" s="54">
        <v>23789.1</v>
      </c>
      <c r="Z82">
        <v>19828.099999999999</v>
      </c>
      <c r="AB82">
        <v>21.9</v>
      </c>
      <c r="AC82">
        <v>-14.9</v>
      </c>
      <c r="AD82">
        <v>23.8</v>
      </c>
      <c r="AE82">
        <v>-14.3</v>
      </c>
      <c r="AF82">
        <v>-31.7</v>
      </c>
      <c r="AH82" s="53">
        <f t="shared" si="17"/>
        <v>-3.0400000000000005</v>
      </c>
      <c r="AI82" s="53">
        <f t="shared" si="18"/>
        <v>24.653762390353322</v>
      </c>
      <c r="AJ82" s="53">
        <v>-22.34</v>
      </c>
      <c r="AK82" s="53"/>
      <c r="AL82" s="53"/>
      <c r="AM82" s="53"/>
      <c r="AN82" s="53"/>
      <c r="AQ82" s="54">
        <v>23789.1</v>
      </c>
      <c r="AR82">
        <v>19828.099999999999</v>
      </c>
      <c r="AT82">
        <v>10.9</v>
      </c>
      <c r="AU82">
        <v>27.8</v>
      </c>
      <c r="AV82">
        <v>24.6</v>
      </c>
      <c r="AW82">
        <v>32.799999999999997</v>
      </c>
      <c r="AY82" s="53">
        <f t="shared" si="19"/>
        <v>24.024999999999999</v>
      </c>
      <c r="AZ82" s="53">
        <f t="shared" si="20"/>
        <v>9.3781217024874852</v>
      </c>
      <c r="BA82" s="53">
        <v>-23.424999999999997</v>
      </c>
    </row>
    <row r="83" spans="1:53" x14ac:dyDescent="0.25">
      <c r="A83">
        <v>28289.1</v>
      </c>
      <c r="B83">
        <v>23578.1</v>
      </c>
      <c r="E83">
        <v>-4.2</v>
      </c>
      <c r="F83">
        <v>-21.3</v>
      </c>
      <c r="G83">
        <v>-26.5</v>
      </c>
      <c r="L83">
        <v>-29.9</v>
      </c>
      <c r="M83">
        <v>-27.4</v>
      </c>
      <c r="N83">
        <v>-20.7</v>
      </c>
      <c r="P83" s="53">
        <f t="shared" si="15"/>
        <v>-21.666666666666668</v>
      </c>
      <c r="Q83" s="53">
        <f t="shared" si="16"/>
        <v>9.2754874085767884</v>
      </c>
      <c r="R83" s="53">
        <v>-25.528571428571421</v>
      </c>
      <c r="S83" s="53"/>
      <c r="T83" s="53"/>
      <c r="U83" s="53"/>
      <c r="V83" s="53"/>
      <c r="Y83" s="54">
        <v>25945.3</v>
      </c>
      <c r="Z83">
        <v>21609.4</v>
      </c>
      <c r="AB83">
        <v>22.4</v>
      </c>
      <c r="AC83">
        <v>-17.7</v>
      </c>
      <c r="AD83">
        <v>19</v>
      </c>
      <c r="AE83">
        <v>-18.5</v>
      </c>
      <c r="AF83">
        <v>-20.5</v>
      </c>
      <c r="AH83" s="53">
        <f t="shared" si="17"/>
        <v>-3.06</v>
      </c>
      <c r="AI83" s="53">
        <f t="shared" si="18"/>
        <v>21.747022784739983</v>
      </c>
      <c r="AJ83" s="53">
        <v>-22.38</v>
      </c>
      <c r="AK83" s="53"/>
      <c r="AL83" s="53"/>
      <c r="AM83" s="53"/>
      <c r="AN83" s="53"/>
      <c r="AQ83" s="54">
        <v>25945.3</v>
      </c>
      <c r="AR83">
        <v>21609.4</v>
      </c>
      <c r="AT83">
        <v>10.1</v>
      </c>
      <c r="AU83">
        <v>38.9</v>
      </c>
      <c r="AV83">
        <v>25.2</v>
      </c>
      <c r="AW83">
        <v>30.4</v>
      </c>
      <c r="AY83" s="53">
        <f t="shared" si="19"/>
        <v>26.15</v>
      </c>
      <c r="AZ83" s="53">
        <f t="shared" si="20"/>
        <v>12.098622511123599</v>
      </c>
      <c r="BA83" s="53">
        <v>-22.349999999999998</v>
      </c>
    </row>
    <row r="84" spans="1:53" x14ac:dyDescent="0.25">
      <c r="A84">
        <v>30843.8</v>
      </c>
      <c r="B84">
        <v>25710.9</v>
      </c>
      <c r="E84">
        <v>-0.5</v>
      </c>
      <c r="F84">
        <v>-13.4</v>
      </c>
      <c r="G84">
        <v>-12.9</v>
      </c>
      <c r="L84">
        <v>-23.5</v>
      </c>
      <c r="M84">
        <v>-29.4</v>
      </c>
      <c r="N84">
        <v>-32.200000000000003</v>
      </c>
      <c r="P84" s="53">
        <f t="shared" si="15"/>
        <v>-18.649999999999999</v>
      </c>
      <c r="Q84" s="53">
        <f t="shared" si="16"/>
        <v>11.939304837384798</v>
      </c>
      <c r="R84" s="53">
        <v>-26.157142857142855</v>
      </c>
      <c r="S84" s="53"/>
      <c r="T84" s="53"/>
      <c r="U84" s="53"/>
      <c r="V84" s="53"/>
      <c r="Y84" s="54">
        <v>28289.1</v>
      </c>
      <c r="Z84">
        <v>23578.1</v>
      </c>
      <c r="AB84">
        <v>24</v>
      </c>
      <c r="AC84">
        <v>-13.1</v>
      </c>
      <c r="AD84">
        <v>19.3</v>
      </c>
      <c r="AE84">
        <v>-20.6</v>
      </c>
      <c r="AF84">
        <v>-19.100000000000001</v>
      </c>
      <c r="AH84" s="53">
        <f t="shared" si="17"/>
        <v>-1.9</v>
      </c>
      <c r="AI84" s="53">
        <f t="shared" si="18"/>
        <v>21.744079654011571</v>
      </c>
      <c r="AJ84" s="53">
        <v>-19.78</v>
      </c>
      <c r="AK84" s="53"/>
      <c r="AL84" s="53"/>
      <c r="AM84" s="53"/>
      <c r="AN84" s="53"/>
      <c r="AQ84" s="54">
        <v>28289.1</v>
      </c>
      <c r="AR84">
        <v>23578.1</v>
      </c>
      <c r="AT84">
        <v>1.9</v>
      </c>
      <c r="AU84">
        <v>33.799999999999997</v>
      </c>
      <c r="AV84">
        <v>32.5</v>
      </c>
      <c r="AW84">
        <v>33.200000000000003</v>
      </c>
      <c r="AY84" s="53">
        <f t="shared" si="19"/>
        <v>25.349999999999998</v>
      </c>
      <c r="AZ84" s="53">
        <f t="shared" si="20"/>
        <v>15.642357026143259</v>
      </c>
      <c r="BA84" s="53">
        <v>-22.125</v>
      </c>
    </row>
    <row r="85" spans="1:53" x14ac:dyDescent="0.25">
      <c r="A85">
        <v>33632.800000000003</v>
      </c>
      <c r="B85">
        <v>28031.3</v>
      </c>
      <c r="E85">
        <v>-14.2</v>
      </c>
      <c r="F85">
        <v>-14.8</v>
      </c>
      <c r="G85">
        <v>-31</v>
      </c>
      <c r="L85">
        <v>-21.8</v>
      </c>
      <c r="M85">
        <v>-22</v>
      </c>
      <c r="N85">
        <v>-12.2</v>
      </c>
      <c r="P85" s="53">
        <f t="shared" si="15"/>
        <v>-19.333333333333332</v>
      </c>
      <c r="Q85" s="53">
        <f t="shared" si="16"/>
        <v>7.0298411551518525</v>
      </c>
      <c r="R85" s="53">
        <v>-25.728571428571431</v>
      </c>
      <c r="S85" s="53"/>
      <c r="T85" s="53"/>
      <c r="U85" s="53"/>
      <c r="V85" s="53"/>
      <c r="Y85" s="54">
        <v>30843.8</v>
      </c>
      <c r="Z85">
        <v>25710.9</v>
      </c>
      <c r="AB85">
        <v>13</v>
      </c>
      <c r="AC85">
        <v>-15.1</v>
      </c>
      <c r="AD85">
        <v>8.6999999999999993</v>
      </c>
      <c r="AE85">
        <v>-20.6</v>
      </c>
      <c r="AF85">
        <v>-14.3</v>
      </c>
      <c r="AH85" s="53">
        <f t="shared" si="17"/>
        <v>-5.660000000000001</v>
      </c>
      <c r="AI85" s="53">
        <f t="shared" si="18"/>
        <v>15.340893063964693</v>
      </c>
      <c r="AJ85" s="53">
        <v>-21.9</v>
      </c>
      <c r="AK85" s="53"/>
      <c r="AL85" s="53"/>
      <c r="AM85" s="53"/>
      <c r="AN85" s="53"/>
      <c r="AQ85" s="54">
        <v>30843.8</v>
      </c>
      <c r="AR85">
        <v>25710.9</v>
      </c>
      <c r="AT85">
        <v>16.7</v>
      </c>
      <c r="AU85">
        <v>35.4</v>
      </c>
      <c r="AV85">
        <v>22</v>
      </c>
      <c r="AW85">
        <v>27</v>
      </c>
      <c r="AY85" s="53">
        <f t="shared" si="19"/>
        <v>25.274999999999999</v>
      </c>
      <c r="AZ85" s="53">
        <f t="shared" si="20"/>
        <v>7.9529344689030754</v>
      </c>
      <c r="BA85" s="53">
        <v>-25.975000000000001</v>
      </c>
    </row>
    <row r="86" spans="1:53" x14ac:dyDescent="0.25">
      <c r="A86">
        <v>36679.699999999997</v>
      </c>
      <c r="B86">
        <v>30562.5</v>
      </c>
      <c r="E86">
        <v>-5.5</v>
      </c>
      <c r="F86">
        <v>-20.7</v>
      </c>
      <c r="G86">
        <v>-29.7</v>
      </c>
      <c r="L86">
        <v>-21.5</v>
      </c>
      <c r="M86">
        <v>-22.3</v>
      </c>
      <c r="N86">
        <v>-19.899999999999999</v>
      </c>
      <c r="P86" s="53">
        <f t="shared" si="15"/>
        <v>-19.933333333333334</v>
      </c>
      <c r="Q86" s="53">
        <f t="shared" si="16"/>
        <v>7.9038387297987489</v>
      </c>
      <c r="R86" s="53">
        <v>-26.985714285714288</v>
      </c>
      <c r="S86" s="53"/>
      <c r="T86" s="53"/>
      <c r="U86" s="53"/>
      <c r="V86" s="53"/>
      <c r="Y86" s="54">
        <v>33632.800000000003</v>
      </c>
      <c r="Z86">
        <v>28031.3</v>
      </c>
      <c r="AB86">
        <v>12.5</v>
      </c>
      <c r="AC86">
        <v>-20.5</v>
      </c>
      <c r="AD86">
        <v>2</v>
      </c>
      <c r="AE86">
        <v>-18.600000000000001</v>
      </c>
      <c r="AF86">
        <v>-0.1</v>
      </c>
      <c r="AH86" s="53">
        <f t="shared" si="17"/>
        <v>-4.9400000000000004</v>
      </c>
      <c r="AI86" s="53">
        <f t="shared" si="18"/>
        <v>14.181431521535476</v>
      </c>
      <c r="AJ86" s="53">
        <v>-16.3</v>
      </c>
      <c r="AK86" s="53"/>
      <c r="AL86" s="53"/>
      <c r="AM86" s="53"/>
      <c r="AN86" s="53"/>
      <c r="AQ86" s="54">
        <v>33632.800000000003</v>
      </c>
      <c r="AR86">
        <v>28031.3</v>
      </c>
      <c r="AT86">
        <v>4.7</v>
      </c>
      <c r="AU86">
        <v>31.4</v>
      </c>
      <c r="AV86">
        <v>20.399999999999999</v>
      </c>
      <c r="AW86">
        <v>27</v>
      </c>
      <c r="AY86" s="53">
        <f t="shared" si="19"/>
        <v>20.875</v>
      </c>
      <c r="AZ86" s="53">
        <f t="shared" si="20"/>
        <v>11.692554611090484</v>
      </c>
      <c r="BA86" s="53">
        <v>-24.95</v>
      </c>
    </row>
    <row r="87" spans="1:53" x14ac:dyDescent="0.25">
      <c r="A87">
        <v>40007.800000000003</v>
      </c>
      <c r="B87">
        <v>33328.1</v>
      </c>
      <c r="E87">
        <v>-18.8</v>
      </c>
      <c r="F87">
        <v>-22.5</v>
      </c>
      <c r="G87">
        <v>-24.3</v>
      </c>
      <c r="L87">
        <v>-24.9</v>
      </c>
      <c r="M87">
        <v>-20.2</v>
      </c>
      <c r="N87">
        <v>-19</v>
      </c>
      <c r="P87" s="53">
        <f t="shared" si="15"/>
        <v>-21.616666666666664</v>
      </c>
      <c r="Q87" s="53">
        <f t="shared" si="16"/>
        <v>2.6663958195787094</v>
      </c>
      <c r="R87" s="53">
        <v>-26.785714285714285</v>
      </c>
      <c r="S87" s="53"/>
      <c r="T87" s="53"/>
      <c r="U87" s="53"/>
      <c r="V87" s="53"/>
      <c r="Y87" s="54">
        <v>36679.699999999997</v>
      </c>
      <c r="Z87">
        <v>30562.5</v>
      </c>
      <c r="AB87">
        <v>15.8</v>
      </c>
      <c r="AC87">
        <v>-20.100000000000001</v>
      </c>
      <c r="AD87">
        <v>3.4</v>
      </c>
      <c r="AE87">
        <v>-22.7</v>
      </c>
      <c r="AF87">
        <v>-7</v>
      </c>
      <c r="AH87" s="53">
        <f t="shared" si="17"/>
        <v>-6.12</v>
      </c>
      <c r="AI87" s="53">
        <f t="shared" si="18"/>
        <v>16.141778092886792</v>
      </c>
      <c r="AJ87" s="53">
        <v>-18.64</v>
      </c>
      <c r="AK87" s="53"/>
      <c r="AL87" s="53"/>
      <c r="AM87" s="53"/>
      <c r="AN87" s="53"/>
      <c r="AQ87" s="54">
        <v>36679.699999999997</v>
      </c>
      <c r="AR87">
        <v>30562.5</v>
      </c>
      <c r="AT87">
        <v>-5.0999999999999996</v>
      </c>
      <c r="AU87">
        <v>24.3</v>
      </c>
      <c r="AV87">
        <v>13.7</v>
      </c>
      <c r="AW87">
        <v>18.3</v>
      </c>
      <c r="AY87" s="53">
        <f t="shared" si="19"/>
        <v>12.8</v>
      </c>
      <c r="AZ87" s="53">
        <f t="shared" si="20"/>
        <v>12.698031343479977</v>
      </c>
      <c r="BA87" s="53">
        <v>-25.25</v>
      </c>
    </row>
    <row r="88" spans="1:53" x14ac:dyDescent="0.25">
      <c r="Y88" s="54">
        <v>40007.800000000003</v>
      </c>
      <c r="Z88">
        <v>33328.1</v>
      </c>
      <c r="AB88">
        <v>16.7</v>
      </c>
      <c r="AC88">
        <v>-14.4</v>
      </c>
      <c r="AD88">
        <v>8.4</v>
      </c>
      <c r="AE88">
        <v>-15.4</v>
      </c>
      <c r="AF88">
        <v>2.2000000000000002</v>
      </c>
      <c r="AH88" s="53">
        <f t="shared" si="17"/>
        <v>-0.50000000000000022</v>
      </c>
      <c r="AI88" s="53">
        <f t="shared" si="18"/>
        <v>14.12055239712668</v>
      </c>
      <c r="AJ88" s="53">
        <v>-15.279999999999998</v>
      </c>
      <c r="AK88" s="53"/>
      <c r="AL88" s="53"/>
      <c r="AM88" s="53"/>
      <c r="AN88" s="53"/>
      <c r="AQ88" s="54">
        <v>40007.800000000003</v>
      </c>
      <c r="AR88">
        <v>33328.1</v>
      </c>
      <c r="AT88">
        <v>-9.1</v>
      </c>
      <c r="AU88">
        <v>8.4</v>
      </c>
      <c r="AV88">
        <v>13.5</v>
      </c>
      <c r="AW88">
        <v>14.7</v>
      </c>
      <c r="AY88" s="53">
        <f t="shared" si="19"/>
        <v>6.875</v>
      </c>
      <c r="AZ88" s="53">
        <f t="shared" si="20"/>
        <v>10.994657793674163</v>
      </c>
      <c r="BA88" s="53">
        <v>-25.625</v>
      </c>
    </row>
    <row r="89" spans="1:53" x14ac:dyDescent="0.25">
      <c r="A89" s="52" t="s">
        <v>147</v>
      </c>
      <c r="D89" s="12"/>
      <c r="Y89" s="54"/>
      <c r="AG89" t="s">
        <v>144</v>
      </c>
      <c r="AH89" s="53">
        <f>AVERAGE(AH64:AH88)</f>
        <v>-2.6647999999999996</v>
      </c>
      <c r="AQ89" s="54"/>
    </row>
    <row r="90" spans="1:53" x14ac:dyDescent="0.25">
      <c r="D90" s="15"/>
      <c r="E90" s="15"/>
      <c r="F90" s="15"/>
      <c r="G90" s="15"/>
      <c r="K90" s="15"/>
      <c r="L90" s="56" t="s">
        <v>121</v>
      </c>
      <c r="M90" s="56" t="s">
        <v>122</v>
      </c>
      <c r="N90" s="56" t="s">
        <v>123</v>
      </c>
      <c r="O90" s="52"/>
      <c r="P90" s="57" t="s">
        <v>124</v>
      </c>
      <c r="Q90" s="57" t="s">
        <v>125</v>
      </c>
      <c r="R90" s="58" t="s">
        <v>126</v>
      </c>
      <c r="S90" s="59"/>
      <c r="T90" s="59"/>
      <c r="U90" s="59"/>
      <c r="V90" s="59"/>
      <c r="Y90" s="55" t="s">
        <v>148</v>
      </c>
      <c r="AB90" s="12"/>
      <c r="AQ90" s="55" t="s">
        <v>147</v>
      </c>
      <c r="AT90" s="12"/>
    </row>
    <row r="91" spans="1:53" x14ac:dyDescent="0.25">
      <c r="A91" s="12" t="s">
        <v>137</v>
      </c>
      <c r="B91" s="12" t="s">
        <v>138</v>
      </c>
      <c r="C91" s="12"/>
      <c r="Y91" s="54"/>
      <c r="AB91" s="56" t="s">
        <v>128</v>
      </c>
      <c r="AC91" s="56" t="s">
        <v>129</v>
      </c>
      <c r="AD91" s="56" t="s">
        <v>130</v>
      </c>
      <c r="AE91" s="56" t="s">
        <v>131</v>
      </c>
      <c r="AF91" s="56" t="s">
        <v>132</v>
      </c>
      <c r="AG91" s="52"/>
      <c r="AH91" s="57" t="s">
        <v>124</v>
      </c>
      <c r="AI91" s="57" t="s">
        <v>125</v>
      </c>
      <c r="AJ91" s="58" t="s">
        <v>126</v>
      </c>
      <c r="AK91" s="59"/>
      <c r="AL91" s="59"/>
      <c r="AM91" s="59"/>
      <c r="AN91" s="59"/>
      <c r="AQ91" s="54"/>
      <c r="AT91" s="56" t="s">
        <v>133</v>
      </c>
      <c r="AU91" s="56" t="s">
        <v>134</v>
      </c>
      <c r="AV91" s="56" t="s">
        <v>135</v>
      </c>
      <c r="AW91" s="56" t="s">
        <v>136</v>
      </c>
      <c r="AX91" s="52"/>
      <c r="AY91" s="57" t="s">
        <v>124</v>
      </c>
      <c r="AZ91" s="57" t="s">
        <v>125</v>
      </c>
      <c r="BA91" s="58" t="s">
        <v>126</v>
      </c>
    </row>
    <row r="92" spans="1:53" x14ac:dyDescent="0.25">
      <c r="A92">
        <v>4992.2</v>
      </c>
      <c r="B92">
        <v>4171.8999999999996</v>
      </c>
      <c r="L92">
        <v>-23.5</v>
      </c>
      <c r="M92">
        <v>-10.3</v>
      </c>
      <c r="N92">
        <v>-8.6999999999999993</v>
      </c>
      <c r="P92" s="53">
        <f t="shared" ref="P92:P116" si="21">AVERAGE(D92:O92)</f>
        <v>-14.166666666666666</v>
      </c>
      <c r="Q92" s="53">
        <f t="shared" ref="Q92:Q116" si="22">STDEV(D92:N92)</f>
        <v>8.122397018942948</v>
      </c>
      <c r="R92" s="53">
        <v>-8.3333333333333339</v>
      </c>
      <c r="S92" s="53"/>
      <c r="T92" s="53"/>
      <c r="U92" s="53"/>
      <c r="V92" s="53"/>
      <c r="Y92" s="60" t="s">
        <v>137</v>
      </c>
      <c r="Z92" s="12" t="s">
        <v>138</v>
      </c>
      <c r="AA92" s="12"/>
      <c r="AQ92" s="60" t="s">
        <v>137</v>
      </c>
      <c r="AR92" s="12" t="s">
        <v>138</v>
      </c>
      <c r="AS92" s="12"/>
    </row>
    <row r="93" spans="1:53" x14ac:dyDescent="0.25">
      <c r="A93">
        <v>5460.9</v>
      </c>
      <c r="B93">
        <v>4546.8999999999996</v>
      </c>
      <c r="L93">
        <v>-6.8</v>
      </c>
      <c r="M93">
        <v>-15.8</v>
      </c>
      <c r="N93">
        <v>-24.5</v>
      </c>
      <c r="P93" s="53">
        <f t="shared" si="21"/>
        <v>-15.700000000000001</v>
      </c>
      <c r="Q93" s="53">
        <f t="shared" si="22"/>
        <v>8.8504237186701928</v>
      </c>
      <c r="R93" s="53">
        <v>0.86666666666666681</v>
      </c>
      <c r="S93" s="53"/>
      <c r="T93" s="53"/>
      <c r="U93" s="53"/>
      <c r="V93" s="53"/>
      <c r="Y93" s="54">
        <v>4992.2</v>
      </c>
      <c r="Z93">
        <v>4171.8999999999996</v>
      </c>
      <c r="AC93">
        <v>-19.2</v>
      </c>
      <c r="AD93">
        <v>-3.7</v>
      </c>
      <c r="AE93">
        <v>-16</v>
      </c>
      <c r="AH93" s="53">
        <f t="shared" ref="AH93:AH117" si="23">AVERAGE(AB93:AF93)</f>
        <v>-12.966666666666667</v>
      </c>
      <c r="AI93" s="53">
        <f t="shared" ref="AI93:AI117" si="24">STDEV(AB93:AF93)</f>
        <v>8.1831126922054143</v>
      </c>
      <c r="AJ93" s="53">
        <v>-19.36</v>
      </c>
      <c r="AK93" s="53"/>
      <c r="AL93" s="53"/>
      <c r="AM93" s="53"/>
      <c r="AN93" s="53"/>
      <c r="AQ93" s="54">
        <v>4992.2</v>
      </c>
      <c r="AR93">
        <v>4171.8999999999996</v>
      </c>
      <c r="AT93">
        <v>2.7</v>
      </c>
      <c r="AU93">
        <v>9.6999999999999993</v>
      </c>
      <c r="AV93">
        <v>-4</v>
      </c>
      <c r="AW93">
        <v>7.4</v>
      </c>
      <c r="AY93">
        <f t="shared" ref="AY93:AY117" si="25">AVERAGE(AT93:AW93)</f>
        <v>3.9499999999999997</v>
      </c>
      <c r="AZ93" s="53">
        <f t="shared" ref="AZ93:AZ117" si="26">STDEV(AT93:AW93)</f>
        <v>6.0478646369331601</v>
      </c>
      <c r="BA93" s="53">
        <v>-13.475000000000001</v>
      </c>
    </row>
    <row r="94" spans="1:53" x14ac:dyDescent="0.25">
      <c r="A94">
        <v>5953.1</v>
      </c>
      <c r="B94">
        <v>4945.3</v>
      </c>
      <c r="L94">
        <v>-21.6</v>
      </c>
      <c r="M94">
        <v>-14.1</v>
      </c>
      <c r="N94">
        <v>-7.1</v>
      </c>
      <c r="P94" s="53">
        <f t="shared" si="21"/>
        <v>-14.266666666666667</v>
      </c>
      <c r="Q94" s="53">
        <f t="shared" si="22"/>
        <v>7.2514366392690297</v>
      </c>
      <c r="R94" s="53">
        <v>-15.933333333333332</v>
      </c>
      <c r="S94" s="53"/>
      <c r="T94" s="53"/>
      <c r="U94" s="53"/>
      <c r="V94" s="53"/>
      <c r="Y94" s="54">
        <v>5460.9</v>
      </c>
      <c r="Z94">
        <v>4546.8999999999996</v>
      </c>
      <c r="AC94">
        <v>-8.9</v>
      </c>
      <c r="AD94">
        <v>-14.4</v>
      </c>
      <c r="AE94">
        <v>-2.5</v>
      </c>
      <c r="AH94" s="53">
        <f t="shared" si="23"/>
        <v>-8.6</v>
      </c>
      <c r="AI94" s="53">
        <f t="shared" si="24"/>
        <v>5.955669567731241</v>
      </c>
      <c r="AJ94" s="53">
        <v>-14.680000000000001</v>
      </c>
      <c r="AK94" s="53"/>
      <c r="AL94" s="53"/>
      <c r="AM94" s="53"/>
      <c r="AN94" s="53"/>
      <c r="AQ94" s="54">
        <v>5460.9</v>
      </c>
      <c r="AR94">
        <v>4546.8999999999996</v>
      </c>
      <c r="AT94">
        <v>6.1</v>
      </c>
      <c r="AU94">
        <v>6.5</v>
      </c>
      <c r="AV94">
        <v>-0.8</v>
      </c>
      <c r="AW94">
        <v>9.5</v>
      </c>
      <c r="AY94" s="53">
        <f t="shared" si="25"/>
        <v>5.3249999999999993</v>
      </c>
      <c r="AZ94" s="53">
        <f t="shared" si="26"/>
        <v>4.3561259547140443</v>
      </c>
      <c r="BA94" s="53">
        <v>-14.524999999999999</v>
      </c>
    </row>
    <row r="95" spans="1:53" x14ac:dyDescent="0.25">
      <c r="A95">
        <v>6492.2</v>
      </c>
      <c r="B95">
        <v>5414.1</v>
      </c>
      <c r="L95">
        <v>-13.8</v>
      </c>
      <c r="M95">
        <v>-21.5</v>
      </c>
      <c r="N95">
        <v>-12.2</v>
      </c>
      <c r="P95" s="53">
        <f t="shared" si="21"/>
        <v>-15.833333333333334</v>
      </c>
      <c r="Q95" s="53">
        <f t="shared" si="22"/>
        <v>4.9722563623905494</v>
      </c>
      <c r="R95" s="53">
        <v>-12.966666666666667</v>
      </c>
      <c r="S95" s="53"/>
      <c r="T95" s="53"/>
      <c r="U95" s="53"/>
      <c r="V95" s="53"/>
      <c r="Y95" s="54">
        <v>5953.1</v>
      </c>
      <c r="Z95">
        <v>4945.3</v>
      </c>
      <c r="AC95">
        <v>-14.2</v>
      </c>
      <c r="AD95">
        <v>8.4</v>
      </c>
      <c r="AE95">
        <v>-15.3</v>
      </c>
      <c r="AH95" s="53">
        <f t="shared" si="23"/>
        <v>-7.0333333333333341</v>
      </c>
      <c r="AI95" s="53">
        <f t="shared" si="24"/>
        <v>13.376970259865772</v>
      </c>
      <c r="AJ95" s="53">
        <v>-20.96</v>
      </c>
      <c r="AK95" s="53"/>
      <c r="AL95" s="53"/>
      <c r="AM95" s="53"/>
      <c r="AN95" s="53"/>
      <c r="AQ95" s="54">
        <v>5953.1</v>
      </c>
      <c r="AR95">
        <v>4945.3</v>
      </c>
      <c r="AT95">
        <v>9.1999999999999993</v>
      </c>
      <c r="AU95">
        <v>8.5</v>
      </c>
      <c r="AV95">
        <v>13.9</v>
      </c>
      <c r="AW95">
        <v>8.1</v>
      </c>
      <c r="AY95" s="53">
        <f t="shared" si="25"/>
        <v>9.9250000000000007</v>
      </c>
      <c r="AZ95" s="53">
        <f t="shared" si="26"/>
        <v>2.6887109674836132</v>
      </c>
      <c r="BA95" s="53">
        <v>-19.125</v>
      </c>
    </row>
    <row r="96" spans="1:53" x14ac:dyDescent="0.25">
      <c r="A96">
        <v>7078.1</v>
      </c>
      <c r="B96">
        <v>5882.8</v>
      </c>
      <c r="L96">
        <v>-6.4</v>
      </c>
      <c r="M96">
        <v>-14.7</v>
      </c>
      <c r="N96">
        <v>-4.8</v>
      </c>
      <c r="P96" s="53">
        <f t="shared" si="21"/>
        <v>-8.6333333333333346</v>
      </c>
      <c r="Q96" s="53">
        <f t="shared" si="22"/>
        <v>5.3144457221175294</v>
      </c>
      <c r="R96" s="53">
        <v>-15.133333333333333</v>
      </c>
      <c r="S96" s="53"/>
      <c r="T96" s="53"/>
      <c r="U96" s="53"/>
      <c r="V96" s="53"/>
      <c r="Y96" s="54">
        <v>6492.2</v>
      </c>
      <c r="Z96">
        <v>5414.1</v>
      </c>
      <c r="AC96">
        <v>-8.9</v>
      </c>
      <c r="AD96">
        <v>11.4</v>
      </c>
      <c r="AH96" s="53">
        <f t="shared" si="23"/>
        <v>1.25</v>
      </c>
      <c r="AI96" s="53">
        <f t="shared" si="24"/>
        <v>14.354267658086915</v>
      </c>
      <c r="AJ96" s="53">
        <v>-16.7</v>
      </c>
      <c r="AK96" s="53"/>
      <c r="AL96" s="53"/>
      <c r="AM96" s="53"/>
      <c r="AN96" s="53"/>
      <c r="AQ96" s="54">
        <v>6492.2</v>
      </c>
      <c r="AR96">
        <v>5414.1</v>
      </c>
      <c r="AT96">
        <v>10</v>
      </c>
      <c r="AU96">
        <v>30</v>
      </c>
      <c r="AV96">
        <v>15.3</v>
      </c>
      <c r="AW96">
        <v>21.4</v>
      </c>
      <c r="AY96" s="53">
        <f t="shared" si="25"/>
        <v>19.174999999999997</v>
      </c>
      <c r="AZ96" s="53">
        <f t="shared" si="26"/>
        <v>8.5892859617859685</v>
      </c>
      <c r="BA96" s="53">
        <v>-14.325000000000001</v>
      </c>
    </row>
    <row r="97" spans="1:53" x14ac:dyDescent="0.25">
      <c r="A97">
        <v>7710.9</v>
      </c>
      <c r="B97">
        <v>6421.9</v>
      </c>
      <c r="L97">
        <v>-8.3000000000000007</v>
      </c>
      <c r="M97">
        <v>-21.3</v>
      </c>
      <c r="N97">
        <v>-0.5</v>
      </c>
      <c r="P97" s="53">
        <f t="shared" si="21"/>
        <v>-10.033333333333333</v>
      </c>
      <c r="Q97" s="53">
        <f t="shared" si="22"/>
        <v>10.507774899251189</v>
      </c>
      <c r="R97" s="53">
        <v>-10.866666666666667</v>
      </c>
      <c r="S97" s="53"/>
      <c r="T97" s="53"/>
      <c r="U97" s="53"/>
      <c r="V97" s="53"/>
      <c r="Y97" s="54">
        <v>7078.1</v>
      </c>
      <c r="Z97">
        <v>5882.8</v>
      </c>
      <c r="AC97">
        <v>0</v>
      </c>
      <c r="AD97">
        <v>-2.6</v>
      </c>
      <c r="AE97">
        <v>-11.2</v>
      </c>
      <c r="AH97" s="53">
        <f t="shared" si="23"/>
        <v>-4.5999999999999996</v>
      </c>
      <c r="AI97" s="53">
        <f t="shared" si="24"/>
        <v>5.8617403559011381</v>
      </c>
      <c r="AJ97" s="53">
        <v>-18.78</v>
      </c>
      <c r="AK97" s="53"/>
      <c r="AL97" s="53"/>
      <c r="AM97" s="53"/>
      <c r="AN97" s="53"/>
      <c r="AQ97" s="54">
        <v>7078.1</v>
      </c>
      <c r="AR97">
        <v>5882.8</v>
      </c>
      <c r="AT97">
        <v>8.5</v>
      </c>
      <c r="AU97">
        <v>26.3</v>
      </c>
      <c r="AV97">
        <v>19.5</v>
      </c>
      <c r="AW97">
        <v>9</v>
      </c>
      <c r="AY97" s="53">
        <f t="shared" si="25"/>
        <v>15.824999999999999</v>
      </c>
      <c r="AZ97" s="53">
        <f t="shared" si="26"/>
        <v>8.630710669850238</v>
      </c>
      <c r="BA97" s="53">
        <v>-15.600000000000001</v>
      </c>
    </row>
    <row r="98" spans="1:53" x14ac:dyDescent="0.25">
      <c r="A98">
        <v>8414.1</v>
      </c>
      <c r="B98">
        <v>7007.8</v>
      </c>
      <c r="L98">
        <v>-9.1999999999999993</v>
      </c>
      <c r="M98">
        <v>-10</v>
      </c>
      <c r="N98">
        <v>-9.3000000000000007</v>
      </c>
      <c r="P98" s="53">
        <f t="shared" si="21"/>
        <v>-9.5</v>
      </c>
      <c r="Q98" s="53">
        <f t="shared" si="22"/>
        <v>0.43588989435406744</v>
      </c>
      <c r="R98" s="53">
        <v>-16.566666666666666</v>
      </c>
      <c r="S98" s="53"/>
      <c r="T98" s="53"/>
      <c r="U98" s="53"/>
      <c r="V98" s="53"/>
      <c r="Y98" s="54">
        <v>7710.9</v>
      </c>
      <c r="Z98">
        <v>6421.9</v>
      </c>
      <c r="AC98">
        <v>-2.7</v>
      </c>
      <c r="AD98">
        <v>-2</v>
      </c>
      <c r="AE98">
        <v>-11.1</v>
      </c>
      <c r="AH98" s="53">
        <f t="shared" si="23"/>
        <v>-5.2666666666666666</v>
      </c>
      <c r="AI98" s="53">
        <f t="shared" si="24"/>
        <v>5.0639246966491642</v>
      </c>
      <c r="AJ98" s="53">
        <v>-18.800000000000004</v>
      </c>
      <c r="AK98" s="53"/>
      <c r="AL98" s="53"/>
      <c r="AM98" s="53"/>
      <c r="AN98" s="53"/>
      <c r="AQ98" s="54">
        <v>7710.9</v>
      </c>
      <c r="AR98">
        <v>6421.9</v>
      </c>
      <c r="AT98">
        <v>5.2</v>
      </c>
      <c r="AU98">
        <v>24.5</v>
      </c>
      <c r="AV98">
        <v>9.8000000000000007</v>
      </c>
      <c r="AW98">
        <v>16</v>
      </c>
      <c r="AY98" s="53">
        <f t="shared" si="25"/>
        <v>13.875</v>
      </c>
      <c r="AZ98" s="53">
        <f t="shared" si="26"/>
        <v>8.3519957694753</v>
      </c>
      <c r="BA98" s="53">
        <v>-18</v>
      </c>
    </row>
    <row r="99" spans="1:53" x14ac:dyDescent="0.25">
      <c r="A99">
        <v>9164.1</v>
      </c>
      <c r="B99">
        <v>7640.6</v>
      </c>
      <c r="L99">
        <v>-23.2</v>
      </c>
      <c r="M99">
        <v>-21.3</v>
      </c>
      <c r="N99">
        <v>1.2</v>
      </c>
      <c r="P99" s="53">
        <f t="shared" si="21"/>
        <v>-14.433333333333332</v>
      </c>
      <c r="Q99" s="53">
        <f t="shared" si="22"/>
        <v>13.57215286287822</v>
      </c>
      <c r="R99" s="53">
        <v>-14.6</v>
      </c>
      <c r="S99" s="53"/>
      <c r="T99" s="53"/>
      <c r="U99" s="53"/>
      <c r="V99" s="53"/>
      <c r="Y99" s="54">
        <v>8414.1</v>
      </c>
      <c r="Z99">
        <v>7007.8</v>
      </c>
      <c r="AC99">
        <v>-9.6</v>
      </c>
      <c r="AD99">
        <v>0.1</v>
      </c>
      <c r="AE99">
        <v>-20.6</v>
      </c>
      <c r="AH99" s="53">
        <f t="shared" si="23"/>
        <v>-10.033333333333333</v>
      </c>
      <c r="AI99" s="53">
        <f t="shared" si="24"/>
        <v>10.356801307997241</v>
      </c>
      <c r="AJ99" s="53">
        <v>-20.7</v>
      </c>
      <c r="AK99" s="53"/>
      <c r="AL99" s="53"/>
      <c r="AM99" s="53"/>
      <c r="AN99" s="53"/>
      <c r="AQ99" s="54">
        <v>8414.1</v>
      </c>
      <c r="AR99">
        <v>7007.8</v>
      </c>
      <c r="AT99">
        <v>5.8</v>
      </c>
      <c r="AU99">
        <v>14.8</v>
      </c>
      <c r="AV99">
        <v>13</v>
      </c>
      <c r="AW99">
        <v>8.8000000000000007</v>
      </c>
      <c r="AY99" s="53">
        <f t="shared" si="25"/>
        <v>10.600000000000001</v>
      </c>
      <c r="AZ99" s="53">
        <f t="shared" si="26"/>
        <v>4.0693979898751564</v>
      </c>
      <c r="BA99" s="53">
        <v>-18.55</v>
      </c>
    </row>
    <row r="100" spans="1:53" x14ac:dyDescent="0.25">
      <c r="A100">
        <v>10007.799999999999</v>
      </c>
      <c r="B100">
        <v>8343.7999999999993</v>
      </c>
      <c r="L100">
        <v>-26.2</v>
      </c>
      <c r="M100">
        <v>-24.8</v>
      </c>
      <c r="N100">
        <v>-2.5</v>
      </c>
      <c r="P100" s="53">
        <f t="shared" si="21"/>
        <v>-17.833333333333332</v>
      </c>
      <c r="Q100" s="53">
        <f t="shared" si="22"/>
        <v>13.297493498149692</v>
      </c>
      <c r="R100" s="53">
        <v>-17.133333333333333</v>
      </c>
      <c r="S100" s="53"/>
      <c r="T100" s="53"/>
      <c r="U100" s="53"/>
      <c r="V100" s="53"/>
      <c r="Y100" s="54">
        <v>9164.1</v>
      </c>
      <c r="Z100">
        <v>7640.6</v>
      </c>
      <c r="AC100">
        <v>-6.8</v>
      </c>
      <c r="AD100">
        <v>1</v>
      </c>
      <c r="AE100">
        <v>-30.5</v>
      </c>
      <c r="AH100" s="53">
        <f t="shared" si="23"/>
        <v>-12.1</v>
      </c>
      <c r="AI100" s="53">
        <f t="shared" si="24"/>
        <v>16.405182108102306</v>
      </c>
      <c r="AJ100" s="53">
        <v>-18.380000000000003</v>
      </c>
      <c r="AK100" s="53"/>
      <c r="AL100" s="53"/>
      <c r="AM100" s="53"/>
      <c r="AN100" s="53"/>
      <c r="AQ100" s="54">
        <v>9164.1</v>
      </c>
      <c r="AR100">
        <v>7640.6</v>
      </c>
      <c r="AT100">
        <v>0.4</v>
      </c>
      <c r="AU100">
        <v>19.399999999999999</v>
      </c>
      <c r="AV100">
        <v>10.5</v>
      </c>
      <c r="AW100">
        <v>11.7</v>
      </c>
      <c r="AY100" s="53">
        <f t="shared" si="25"/>
        <v>10.5</v>
      </c>
      <c r="AZ100" s="53">
        <f t="shared" si="26"/>
        <v>7.8029908795709009</v>
      </c>
      <c r="BA100" s="53">
        <v>-20.149999999999999</v>
      </c>
    </row>
    <row r="101" spans="1:53" x14ac:dyDescent="0.25">
      <c r="A101">
        <v>10898.4</v>
      </c>
      <c r="B101">
        <v>9093.7999999999993</v>
      </c>
      <c r="L101">
        <v>-33.799999999999997</v>
      </c>
      <c r="M101">
        <v>-13.6</v>
      </c>
      <c r="N101">
        <v>-8.5</v>
      </c>
      <c r="P101" s="53">
        <f t="shared" si="21"/>
        <v>-18.633333333333333</v>
      </c>
      <c r="Q101" s="53">
        <f t="shared" si="22"/>
        <v>13.379960139452333</v>
      </c>
      <c r="R101" s="53">
        <v>-19.066666666666666</v>
      </c>
      <c r="S101" s="53"/>
      <c r="T101" s="53"/>
      <c r="U101" s="53"/>
      <c r="V101" s="53"/>
      <c r="Y101" s="54">
        <v>10007.799999999999</v>
      </c>
      <c r="Z101">
        <v>8343.7999999999993</v>
      </c>
      <c r="AC101">
        <v>-10.5</v>
      </c>
      <c r="AD101">
        <v>1</v>
      </c>
      <c r="AE101">
        <v>-15.2</v>
      </c>
      <c r="AH101" s="53">
        <f t="shared" si="23"/>
        <v>-8.2333333333333325</v>
      </c>
      <c r="AI101" s="53">
        <f t="shared" si="24"/>
        <v>8.3344665896104786</v>
      </c>
      <c r="AJ101" s="53">
        <v>-21.34</v>
      </c>
      <c r="AK101" s="53"/>
      <c r="AL101" s="53"/>
      <c r="AM101" s="53"/>
      <c r="AN101" s="53"/>
      <c r="AQ101" s="54">
        <v>10007.799999999999</v>
      </c>
      <c r="AR101">
        <v>8343.7999999999993</v>
      </c>
      <c r="AT101">
        <v>2.6</v>
      </c>
      <c r="AU101">
        <v>23.5</v>
      </c>
      <c r="AV101">
        <v>15.3</v>
      </c>
      <c r="AW101">
        <v>15.9</v>
      </c>
      <c r="AY101" s="53">
        <f t="shared" si="25"/>
        <v>14.325000000000001</v>
      </c>
      <c r="AZ101" s="53">
        <f t="shared" si="26"/>
        <v>8.6619378124451263</v>
      </c>
      <c r="BA101" s="53">
        <v>-15.149999999999999</v>
      </c>
    </row>
    <row r="102" spans="1:53" x14ac:dyDescent="0.25">
      <c r="A102">
        <v>11882.8</v>
      </c>
      <c r="B102">
        <v>9914.1</v>
      </c>
      <c r="L102">
        <v>-15.8</v>
      </c>
      <c r="M102">
        <v>-28</v>
      </c>
      <c r="N102">
        <v>2</v>
      </c>
      <c r="P102" s="53">
        <f t="shared" si="21"/>
        <v>-13.933333333333332</v>
      </c>
      <c r="Q102" s="53">
        <f t="shared" si="22"/>
        <v>15.08685962463141</v>
      </c>
      <c r="R102" s="53">
        <v>-15.766666666666666</v>
      </c>
      <c r="S102" s="53"/>
      <c r="T102" s="53"/>
      <c r="U102" s="53"/>
      <c r="V102" s="53"/>
      <c r="Y102" s="54">
        <v>10898.4</v>
      </c>
      <c r="Z102">
        <v>9093.7999999999993</v>
      </c>
      <c r="AC102">
        <v>-17.8</v>
      </c>
      <c r="AD102">
        <v>9.9</v>
      </c>
      <c r="AE102">
        <v>-11.9</v>
      </c>
      <c r="AH102" s="53">
        <f t="shared" si="23"/>
        <v>-6.6000000000000005</v>
      </c>
      <c r="AI102" s="53">
        <f t="shared" si="24"/>
        <v>14.590750494748377</v>
      </c>
      <c r="AJ102" s="53">
        <v>-22.5</v>
      </c>
      <c r="AK102" s="53"/>
      <c r="AL102" s="53"/>
      <c r="AM102" s="53"/>
      <c r="AN102" s="53"/>
      <c r="AQ102" s="54">
        <v>10898.4</v>
      </c>
      <c r="AR102">
        <v>9093.7999999999993</v>
      </c>
      <c r="AT102">
        <v>9.3000000000000007</v>
      </c>
      <c r="AU102">
        <v>32.6</v>
      </c>
      <c r="AV102">
        <v>19.3</v>
      </c>
      <c r="AW102">
        <v>20.6</v>
      </c>
      <c r="AY102" s="53">
        <f t="shared" si="25"/>
        <v>20.450000000000003</v>
      </c>
      <c r="AZ102" s="53">
        <f t="shared" si="26"/>
        <v>9.5444573793729397</v>
      </c>
      <c r="BA102" s="53">
        <v>-19.074999999999999</v>
      </c>
    </row>
    <row r="103" spans="1:53" x14ac:dyDescent="0.25">
      <c r="A103">
        <v>12960.9</v>
      </c>
      <c r="B103">
        <v>10804.7</v>
      </c>
      <c r="L103">
        <v>-7.6</v>
      </c>
      <c r="M103">
        <v>-13.6</v>
      </c>
      <c r="N103">
        <v>18.600000000000001</v>
      </c>
      <c r="P103" s="53">
        <f t="shared" si="21"/>
        <v>-0.86666666666666592</v>
      </c>
      <c r="Q103" s="53">
        <f t="shared" si="22"/>
        <v>17.123473167945029</v>
      </c>
      <c r="R103" s="53">
        <v>-14.466666666666667</v>
      </c>
      <c r="S103" s="53"/>
      <c r="T103" s="53"/>
      <c r="U103" s="53"/>
      <c r="V103" s="53"/>
      <c r="Y103" s="54">
        <v>11882.8</v>
      </c>
      <c r="Z103">
        <v>9914.1</v>
      </c>
      <c r="AC103">
        <v>-19.2</v>
      </c>
      <c r="AD103">
        <v>22.9</v>
      </c>
      <c r="AE103">
        <v>-8.8000000000000007</v>
      </c>
      <c r="AH103" s="53">
        <f t="shared" si="23"/>
        <v>-1.7000000000000004</v>
      </c>
      <c r="AI103" s="53">
        <f t="shared" si="24"/>
        <v>21.92966028008642</v>
      </c>
      <c r="AJ103" s="53">
        <v>-23.48</v>
      </c>
      <c r="AK103" s="53"/>
      <c r="AL103" s="53"/>
      <c r="AM103" s="53"/>
      <c r="AN103" s="53"/>
      <c r="AQ103" s="54">
        <v>11882.8</v>
      </c>
      <c r="AR103">
        <v>9914.1</v>
      </c>
      <c r="AT103">
        <v>14.2</v>
      </c>
      <c r="AU103">
        <v>30.2</v>
      </c>
      <c r="AV103">
        <v>20.9</v>
      </c>
      <c r="AW103">
        <v>23.6</v>
      </c>
      <c r="AY103" s="53">
        <f t="shared" si="25"/>
        <v>22.225000000000001</v>
      </c>
      <c r="AZ103" s="53">
        <f t="shared" si="26"/>
        <v>6.624386764071061</v>
      </c>
      <c r="BA103" s="53">
        <v>-18.324999999999999</v>
      </c>
    </row>
    <row r="104" spans="1:53" x14ac:dyDescent="0.25">
      <c r="A104">
        <v>14132.8</v>
      </c>
      <c r="B104">
        <v>11789.1</v>
      </c>
      <c r="L104">
        <v>-5.8</v>
      </c>
      <c r="M104">
        <v>-16.100000000000001</v>
      </c>
      <c r="N104">
        <v>18.100000000000001</v>
      </c>
      <c r="P104" s="53">
        <f t="shared" si="21"/>
        <v>-1.2666666666666668</v>
      </c>
      <c r="Q104" s="53">
        <f t="shared" si="22"/>
        <v>17.544894794022941</v>
      </c>
      <c r="R104" s="53">
        <v>-17.533333333333335</v>
      </c>
      <c r="S104" s="53"/>
      <c r="T104" s="53"/>
      <c r="U104" s="53"/>
      <c r="V104" s="53"/>
      <c r="Y104" s="54">
        <v>12960.9</v>
      </c>
      <c r="Z104">
        <v>10804.7</v>
      </c>
      <c r="AC104">
        <v>-18.5</v>
      </c>
      <c r="AD104">
        <v>20.3</v>
      </c>
      <c r="AE104">
        <v>-8.6</v>
      </c>
      <c r="AH104" s="53">
        <f t="shared" si="23"/>
        <v>-2.2666666666666662</v>
      </c>
      <c r="AI104" s="53">
        <f t="shared" si="24"/>
        <v>20.160439810017376</v>
      </c>
      <c r="AJ104" s="53">
        <v>-21.360000000000003</v>
      </c>
      <c r="AK104" s="53"/>
      <c r="AL104" s="53"/>
      <c r="AM104" s="53"/>
      <c r="AN104" s="53"/>
      <c r="AQ104" s="54">
        <v>12960.9</v>
      </c>
      <c r="AR104">
        <v>10804.7</v>
      </c>
      <c r="AT104">
        <v>19.600000000000001</v>
      </c>
      <c r="AU104">
        <v>33.4</v>
      </c>
      <c r="AV104">
        <v>21.1</v>
      </c>
      <c r="AW104">
        <v>29.1</v>
      </c>
      <c r="AY104" s="53">
        <f t="shared" si="25"/>
        <v>25.799999999999997</v>
      </c>
      <c r="AZ104" s="53">
        <f t="shared" si="26"/>
        <v>6.5620118866091861</v>
      </c>
      <c r="BA104" s="53">
        <v>-16.625</v>
      </c>
    </row>
    <row r="105" spans="1:53" x14ac:dyDescent="0.25">
      <c r="A105">
        <v>15421.9</v>
      </c>
      <c r="B105">
        <v>12843.8</v>
      </c>
      <c r="L105">
        <v>-20.9</v>
      </c>
      <c r="M105">
        <v>-30.2</v>
      </c>
      <c r="N105">
        <v>10.9</v>
      </c>
      <c r="P105" s="53">
        <f t="shared" si="21"/>
        <v>-13.399999999999999</v>
      </c>
      <c r="Q105" s="53">
        <f t="shared" si="22"/>
        <v>21.55203006679417</v>
      </c>
      <c r="R105" s="53">
        <v>-22.400000000000002</v>
      </c>
      <c r="S105" s="53"/>
      <c r="T105" s="53"/>
      <c r="U105" s="53"/>
      <c r="V105" s="53"/>
      <c r="Y105" s="54">
        <v>14132.8</v>
      </c>
      <c r="Z105">
        <v>11789.1</v>
      </c>
      <c r="AC105">
        <v>-8.9</v>
      </c>
      <c r="AD105">
        <v>12.4</v>
      </c>
      <c r="AE105">
        <v>-2.1</v>
      </c>
      <c r="AH105" s="53">
        <f t="shared" si="23"/>
        <v>0.46666666666666662</v>
      </c>
      <c r="AI105" s="53">
        <f t="shared" si="24"/>
        <v>10.87949140968149</v>
      </c>
      <c r="AJ105" s="53">
        <v>-21.2</v>
      </c>
      <c r="AK105" s="53"/>
      <c r="AL105" s="53"/>
      <c r="AM105" s="53"/>
      <c r="AN105" s="53"/>
      <c r="AQ105" s="54">
        <v>14132.8</v>
      </c>
      <c r="AR105">
        <v>11789.1</v>
      </c>
      <c r="AT105">
        <v>5</v>
      </c>
      <c r="AU105">
        <v>27.2</v>
      </c>
      <c r="AV105">
        <v>27.7</v>
      </c>
      <c r="AW105">
        <v>21.1</v>
      </c>
      <c r="AY105" s="53">
        <f t="shared" si="25"/>
        <v>20.25</v>
      </c>
      <c r="AZ105" s="53">
        <f t="shared" si="26"/>
        <v>10.600157231538281</v>
      </c>
      <c r="BA105" s="53">
        <v>-20.6</v>
      </c>
    </row>
    <row r="106" spans="1:53" x14ac:dyDescent="0.25">
      <c r="A106">
        <v>16828.099999999999</v>
      </c>
      <c r="B106">
        <v>14015.6</v>
      </c>
      <c r="L106">
        <v>-28.7</v>
      </c>
      <c r="M106">
        <v>-21.4</v>
      </c>
      <c r="N106">
        <v>16.600000000000001</v>
      </c>
      <c r="P106" s="53">
        <f t="shared" si="21"/>
        <v>-11.166666666666664</v>
      </c>
      <c r="Q106" s="53">
        <f t="shared" si="22"/>
        <v>24.32207502112707</v>
      </c>
      <c r="R106" s="53">
        <v>-21.466666666666669</v>
      </c>
      <c r="S106" s="53"/>
      <c r="T106" s="53"/>
      <c r="U106" s="53"/>
      <c r="V106" s="53"/>
      <c r="Y106" s="54">
        <v>15421.9</v>
      </c>
      <c r="Z106">
        <v>12843.8</v>
      </c>
      <c r="AC106">
        <v>-12.7</v>
      </c>
      <c r="AD106">
        <v>26.8</v>
      </c>
      <c r="AE106">
        <v>-15</v>
      </c>
      <c r="AH106" s="53">
        <f t="shared" si="23"/>
        <v>-0.29999999999999954</v>
      </c>
      <c r="AI106" s="53">
        <f t="shared" si="24"/>
        <v>23.497446669797977</v>
      </c>
      <c r="AJ106" s="53">
        <v>-21.240000000000002</v>
      </c>
      <c r="AK106" s="53"/>
      <c r="AL106" s="53"/>
      <c r="AM106" s="53"/>
      <c r="AN106" s="53"/>
      <c r="AQ106" s="54">
        <v>15421.9</v>
      </c>
      <c r="AR106">
        <v>12843.8</v>
      </c>
      <c r="AT106">
        <v>5.6</v>
      </c>
      <c r="AU106">
        <v>30.1</v>
      </c>
      <c r="AV106">
        <v>30.5</v>
      </c>
      <c r="AW106">
        <v>24</v>
      </c>
      <c r="AY106" s="53">
        <f t="shared" si="25"/>
        <v>22.55</v>
      </c>
      <c r="AZ106" s="53">
        <f t="shared" si="26"/>
        <v>11.684890528655652</v>
      </c>
      <c r="BA106" s="53">
        <v>-20.274999999999999</v>
      </c>
    </row>
    <row r="107" spans="1:53" x14ac:dyDescent="0.25">
      <c r="A107">
        <v>18351.599999999999</v>
      </c>
      <c r="B107">
        <v>15281.3</v>
      </c>
      <c r="L107">
        <v>-10.7</v>
      </c>
      <c r="M107">
        <v>-36.299999999999997</v>
      </c>
      <c r="N107">
        <v>24.4</v>
      </c>
      <c r="P107" s="53">
        <f t="shared" si="21"/>
        <v>-7.5333333333333341</v>
      </c>
      <c r="Q107" s="53">
        <f t="shared" si="22"/>
        <v>30.47364981969395</v>
      </c>
      <c r="R107" s="53">
        <v>-20.366666666666664</v>
      </c>
      <c r="S107" s="53"/>
      <c r="T107" s="53"/>
      <c r="U107" s="53"/>
      <c r="V107" s="53"/>
      <c r="Y107" s="54">
        <v>16828.099999999999</v>
      </c>
      <c r="Z107">
        <v>14015.6</v>
      </c>
      <c r="AC107">
        <v>-22.2</v>
      </c>
      <c r="AD107">
        <v>32.799999999999997</v>
      </c>
      <c r="AE107">
        <v>-11.1</v>
      </c>
      <c r="AH107" s="53">
        <f t="shared" si="23"/>
        <v>-0.16666666666666727</v>
      </c>
      <c r="AI107" s="53">
        <f t="shared" si="24"/>
        <v>29.084417362796412</v>
      </c>
      <c r="AJ107" s="53">
        <v>-23.240000000000002</v>
      </c>
      <c r="AK107" s="53"/>
      <c r="AL107" s="53"/>
      <c r="AM107" s="53"/>
      <c r="AN107" s="53"/>
      <c r="AQ107" s="54">
        <v>16828.099999999999</v>
      </c>
      <c r="AR107">
        <v>14015.6</v>
      </c>
      <c r="AT107">
        <v>17.100000000000001</v>
      </c>
      <c r="AU107">
        <v>25.8</v>
      </c>
      <c r="AV107">
        <v>29.7</v>
      </c>
      <c r="AW107">
        <v>33.4</v>
      </c>
      <c r="AY107" s="53">
        <f t="shared" si="25"/>
        <v>26.5</v>
      </c>
      <c r="AZ107" s="53">
        <f t="shared" si="26"/>
        <v>6.9928534948188315</v>
      </c>
      <c r="BA107" s="53">
        <v>-19.55</v>
      </c>
    </row>
    <row r="108" spans="1:53" x14ac:dyDescent="0.25">
      <c r="A108">
        <v>19992.2</v>
      </c>
      <c r="B108">
        <v>16664.099999999999</v>
      </c>
      <c r="L108">
        <v>-31.1</v>
      </c>
      <c r="M108">
        <v>-18.3</v>
      </c>
      <c r="N108">
        <v>23.8</v>
      </c>
      <c r="P108" s="53">
        <f t="shared" si="21"/>
        <v>-8.533333333333335</v>
      </c>
      <c r="Q108" s="53">
        <f t="shared" si="22"/>
        <v>28.723567559294118</v>
      </c>
      <c r="R108" s="53">
        <v>-20.433333333333334</v>
      </c>
      <c r="S108" s="53"/>
      <c r="T108" s="53"/>
      <c r="U108" s="53"/>
      <c r="V108" s="53"/>
      <c r="Y108" s="54">
        <v>18351.599999999999</v>
      </c>
      <c r="Z108">
        <v>15281.3</v>
      </c>
      <c r="AC108">
        <v>-6.3</v>
      </c>
      <c r="AD108">
        <v>26.8</v>
      </c>
      <c r="AE108">
        <v>-3.7</v>
      </c>
      <c r="AH108" s="53">
        <f t="shared" si="23"/>
        <v>5.6000000000000005</v>
      </c>
      <c r="AI108" s="53">
        <f t="shared" si="24"/>
        <v>18.405705637111556</v>
      </c>
      <c r="AJ108" s="53">
        <v>-22.22</v>
      </c>
      <c r="AK108" s="53"/>
      <c r="AL108" s="53"/>
      <c r="AM108" s="53"/>
      <c r="AN108" s="53"/>
      <c r="AQ108" s="54">
        <v>18351.599999999999</v>
      </c>
      <c r="AR108">
        <v>15281.3</v>
      </c>
      <c r="AT108">
        <v>20.100000000000001</v>
      </c>
      <c r="AU108">
        <v>35.6</v>
      </c>
      <c r="AV108">
        <v>35.200000000000003</v>
      </c>
      <c r="AW108">
        <v>41.5</v>
      </c>
      <c r="AY108" s="53">
        <f t="shared" si="25"/>
        <v>33.1</v>
      </c>
      <c r="AZ108" s="53">
        <f t="shared" si="26"/>
        <v>9.1327250405706657</v>
      </c>
      <c r="BA108" s="53">
        <v>-21.024999999999999</v>
      </c>
    </row>
    <row r="109" spans="1:53" x14ac:dyDescent="0.25">
      <c r="A109">
        <v>21820.3</v>
      </c>
      <c r="B109">
        <v>18164.099999999999</v>
      </c>
      <c r="L109">
        <v>-28.1</v>
      </c>
      <c r="M109">
        <v>-23.4</v>
      </c>
      <c r="N109">
        <v>23</v>
      </c>
      <c r="P109" s="53">
        <f t="shared" si="21"/>
        <v>-9.5</v>
      </c>
      <c r="Q109" s="53">
        <f t="shared" si="22"/>
        <v>28.243760372868199</v>
      </c>
      <c r="R109" s="53">
        <v>-18.5</v>
      </c>
      <c r="S109" s="53"/>
      <c r="T109" s="53"/>
      <c r="U109" s="53"/>
      <c r="V109" s="53"/>
      <c r="Y109" s="54">
        <v>19992.2</v>
      </c>
      <c r="Z109">
        <v>16664.099999999999</v>
      </c>
      <c r="AC109">
        <v>-10.4</v>
      </c>
      <c r="AD109">
        <v>28.3</v>
      </c>
      <c r="AE109">
        <v>1</v>
      </c>
      <c r="AH109" s="53">
        <f t="shared" si="23"/>
        <v>6.3</v>
      </c>
      <c r="AI109" s="53">
        <f t="shared" si="24"/>
        <v>19.886930381534501</v>
      </c>
      <c r="AJ109" s="53">
        <v>-22.860000000000003</v>
      </c>
      <c r="AK109" s="53"/>
      <c r="AL109" s="53"/>
      <c r="AM109" s="53"/>
      <c r="AN109" s="53"/>
      <c r="AQ109" s="54">
        <v>19992.2</v>
      </c>
      <c r="AR109">
        <v>16664.099999999999</v>
      </c>
      <c r="AT109">
        <v>22.2</v>
      </c>
      <c r="AU109">
        <v>32.799999999999997</v>
      </c>
      <c r="AV109">
        <v>29.6</v>
      </c>
      <c r="AW109">
        <v>35.299999999999997</v>
      </c>
      <c r="AY109" s="53">
        <f t="shared" si="25"/>
        <v>29.974999999999998</v>
      </c>
      <c r="AZ109" s="53">
        <f t="shared" si="26"/>
        <v>5.6841152932243331</v>
      </c>
      <c r="BA109" s="53">
        <v>-21.8</v>
      </c>
    </row>
    <row r="110" spans="1:53" x14ac:dyDescent="0.25">
      <c r="A110">
        <v>23789.1</v>
      </c>
      <c r="B110">
        <v>19828.099999999999</v>
      </c>
      <c r="L110">
        <v>-9.6</v>
      </c>
      <c r="M110">
        <v>-27.8</v>
      </c>
      <c r="N110">
        <v>24.8</v>
      </c>
      <c r="P110" s="53">
        <f t="shared" si="21"/>
        <v>-4.1999999999999993</v>
      </c>
      <c r="Q110" s="53">
        <f t="shared" si="22"/>
        <v>26.712543869875066</v>
      </c>
      <c r="R110" s="53">
        <v>-20.599999999999998</v>
      </c>
      <c r="S110" s="53"/>
      <c r="T110" s="53"/>
      <c r="U110" s="53"/>
      <c r="V110" s="53"/>
      <c r="Y110" s="54">
        <v>21820.3</v>
      </c>
      <c r="Z110">
        <v>18164.099999999999</v>
      </c>
      <c r="AC110">
        <v>-10.8</v>
      </c>
      <c r="AD110">
        <v>30.2</v>
      </c>
      <c r="AE110">
        <v>-0.9</v>
      </c>
      <c r="AH110" s="53">
        <f t="shared" si="23"/>
        <v>6.166666666666667</v>
      </c>
      <c r="AI110" s="53">
        <f t="shared" si="24"/>
        <v>21.39400227478097</v>
      </c>
      <c r="AJ110" s="53">
        <v>-23.119999999999997</v>
      </c>
      <c r="AK110" s="53"/>
      <c r="AL110" s="53"/>
      <c r="AM110" s="53"/>
      <c r="AN110" s="53"/>
      <c r="AQ110" s="54">
        <v>21820.3</v>
      </c>
      <c r="AR110">
        <v>18164.099999999999</v>
      </c>
      <c r="AT110">
        <v>23.4</v>
      </c>
      <c r="AU110">
        <v>23.3</v>
      </c>
      <c r="AV110">
        <v>30.7</v>
      </c>
      <c r="AW110">
        <v>33.9</v>
      </c>
      <c r="AY110" s="53">
        <f t="shared" si="25"/>
        <v>27.825000000000003</v>
      </c>
      <c r="AZ110" s="53">
        <f t="shared" si="26"/>
        <v>5.3300250155760382</v>
      </c>
      <c r="BA110" s="53">
        <v>-19.825000000000003</v>
      </c>
    </row>
    <row r="111" spans="1:53" x14ac:dyDescent="0.25">
      <c r="A111">
        <v>25945.3</v>
      </c>
      <c r="B111">
        <v>21609.4</v>
      </c>
      <c r="L111">
        <v>-22.1</v>
      </c>
      <c r="M111">
        <v>-18.3</v>
      </c>
      <c r="N111">
        <v>9</v>
      </c>
      <c r="P111" s="53">
        <f t="shared" si="21"/>
        <v>-10.466666666666669</v>
      </c>
      <c r="Q111" s="53">
        <f t="shared" si="22"/>
        <v>16.965356858413955</v>
      </c>
      <c r="R111" s="53">
        <v>-21.266666666666669</v>
      </c>
      <c r="S111" s="53"/>
      <c r="T111" s="53"/>
      <c r="U111" s="53"/>
      <c r="V111" s="53"/>
      <c r="Y111" s="54">
        <v>23789.1</v>
      </c>
      <c r="Z111">
        <v>19828.099999999999</v>
      </c>
      <c r="AC111">
        <v>-2.2999999999999998</v>
      </c>
      <c r="AD111">
        <v>26.7</v>
      </c>
      <c r="AE111">
        <v>-2.8</v>
      </c>
      <c r="AH111" s="53">
        <f t="shared" si="23"/>
        <v>7.1999999999999993</v>
      </c>
      <c r="AI111" s="53">
        <f t="shared" si="24"/>
        <v>16.889345754054535</v>
      </c>
      <c r="AJ111" s="53">
        <v>-24.72</v>
      </c>
      <c r="AK111" s="53"/>
      <c r="AL111" s="53"/>
      <c r="AM111" s="53"/>
      <c r="AN111" s="53"/>
      <c r="AQ111" s="54">
        <v>23789.1</v>
      </c>
      <c r="AR111">
        <v>19828.099999999999</v>
      </c>
      <c r="AT111">
        <v>15.5</v>
      </c>
      <c r="AU111">
        <v>27</v>
      </c>
      <c r="AV111">
        <v>25.4</v>
      </c>
      <c r="AW111">
        <v>31.5</v>
      </c>
      <c r="AY111" s="53">
        <f t="shared" si="25"/>
        <v>24.85</v>
      </c>
      <c r="AZ111" s="53">
        <f t="shared" si="26"/>
        <v>6.7470981416704792</v>
      </c>
      <c r="BA111" s="53">
        <v>-22.4</v>
      </c>
    </row>
    <row r="112" spans="1:53" x14ac:dyDescent="0.25">
      <c r="A112">
        <v>28289.1</v>
      </c>
      <c r="B112">
        <v>23578.1</v>
      </c>
      <c r="L112">
        <v>-19.3</v>
      </c>
      <c r="M112">
        <v>-15.5</v>
      </c>
      <c r="N112">
        <v>15</v>
      </c>
      <c r="P112" s="53">
        <f t="shared" si="21"/>
        <v>-6.5999999999999988</v>
      </c>
      <c r="Q112" s="53">
        <f t="shared" si="22"/>
        <v>18.802393464662952</v>
      </c>
      <c r="R112" s="53">
        <v>-22.966666666666669</v>
      </c>
      <c r="S112" s="53"/>
      <c r="T112" s="53"/>
      <c r="U112" s="53"/>
      <c r="V112" s="53"/>
      <c r="Y112" s="54">
        <v>25945.3</v>
      </c>
      <c r="Z112">
        <v>21609.4</v>
      </c>
      <c r="AC112">
        <v>-3.9</v>
      </c>
      <c r="AD112">
        <v>18.600000000000001</v>
      </c>
      <c r="AE112">
        <v>-1.8</v>
      </c>
      <c r="AH112" s="53">
        <f t="shared" si="23"/>
        <v>4.3</v>
      </c>
      <c r="AI112" s="53">
        <f t="shared" si="24"/>
        <v>12.428596059088896</v>
      </c>
      <c r="AJ112" s="53">
        <v>-25.22</v>
      </c>
      <c r="AK112" s="53"/>
      <c r="AL112" s="53"/>
      <c r="AM112" s="53"/>
      <c r="AN112" s="53"/>
      <c r="AQ112" s="54">
        <v>25945.3</v>
      </c>
      <c r="AR112">
        <v>21609.4</v>
      </c>
      <c r="AT112">
        <v>20.6</v>
      </c>
      <c r="AU112">
        <v>20.100000000000001</v>
      </c>
      <c r="AV112">
        <v>18.399999999999999</v>
      </c>
      <c r="AW112">
        <v>23.1</v>
      </c>
      <c r="AY112" s="53">
        <f t="shared" si="25"/>
        <v>20.55</v>
      </c>
      <c r="AZ112" s="53">
        <f t="shared" si="26"/>
        <v>1.943364779619789</v>
      </c>
      <c r="BA112" s="53">
        <v>-21.025000000000002</v>
      </c>
    </row>
    <row r="113" spans="1:53" x14ac:dyDescent="0.25">
      <c r="A113">
        <v>30843.8</v>
      </c>
      <c r="B113">
        <v>25710.9</v>
      </c>
      <c r="L113">
        <v>-9.8000000000000007</v>
      </c>
      <c r="M113">
        <v>-13.8</v>
      </c>
      <c r="N113">
        <v>14</v>
      </c>
      <c r="P113" s="53">
        <f t="shared" si="21"/>
        <v>-3.2000000000000006</v>
      </c>
      <c r="Q113" s="53">
        <f t="shared" si="22"/>
        <v>15.029304707803352</v>
      </c>
      <c r="R113" s="53">
        <v>-19.766666666666666</v>
      </c>
      <c r="S113" s="53"/>
      <c r="T113" s="53"/>
      <c r="U113" s="53"/>
      <c r="V113" s="53"/>
      <c r="Y113" s="54">
        <v>28289.1</v>
      </c>
      <c r="Z113">
        <v>23578.1</v>
      </c>
      <c r="AC113">
        <v>-12.2</v>
      </c>
      <c r="AD113">
        <v>21.9</v>
      </c>
      <c r="AE113">
        <v>-8.5</v>
      </c>
      <c r="AH113" s="53">
        <f t="shared" si="23"/>
        <v>0.39999999999999974</v>
      </c>
      <c r="AI113" s="53">
        <f t="shared" si="24"/>
        <v>18.711226576576962</v>
      </c>
      <c r="AJ113" s="53">
        <v>-25.44</v>
      </c>
      <c r="AK113" s="53"/>
      <c r="AL113" s="53"/>
      <c r="AM113" s="53"/>
      <c r="AN113" s="53"/>
      <c r="AQ113" s="54">
        <v>28289.1</v>
      </c>
      <c r="AR113">
        <v>23578.1</v>
      </c>
      <c r="AT113">
        <v>11.4</v>
      </c>
      <c r="AU113">
        <v>22.6</v>
      </c>
      <c r="AV113">
        <v>26.9</v>
      </c>
      <c r="AW113">
        <v>28.5</v>
      </c>
      <c r="AY113" s="53">
        <f t="shared" si="25"/>
        <v>22.35</v>
      </c>
      <c r="AZ113" s="53">
        <f t="shared" si="26"/>
        <v>7.7134082393366548</v>
      </c>
      <c r="BA113" s="53">
        <v>-22.225000000000001</v>
      </c>
    </row>
    <row r="114" spans="1:53" x14ac:dyDescent="0.25">
      <c r="A114">
        <v>33632.800000000003</v>
      </c>
      <c r="B114">
        <v>28031.3</v>
      </c>
      <c r="L114">
        <v>-23.7</v>
      </c>
      <c r="M114">
        <v>-23.3</v>
      </c>
      <c r="N114">
        <v>7.8</v>
      </c>
      <c r="P114" s="53">
        <f t="shared" si="21"/>
        <v>-13.066666666666668</v>
      </c>
      <c r="Q114" s="53">
        <f t="shared" si="22"/>
        <v>18.072170133476863</v>
      </c>
      <c r="R114" s="53">
        <v>-21.666666666666668</v>
      </c>
      <c r="S114" s="53"/>
      <c r="T114" s="53"/>
      <c r="U114" s="53"/>
      <c r="V114" s="53"/>
      <c r="Y114" s="54">
        <v>30843.8</v>
      </c>
      <c r="Z114">
        <v>25710.9</v>
      </c>
      <c r="AC114">
        <v>-15</v>
      </c>
      <c r="AD114">
        <v>10.4</v>
      </c>
      <c r="AE114">
        <v>-10.4</v>
      </c>
      <c r="AH114" s="53">
        <f t="shared" si="23"/>
        <v>-5</v>
      </c>
      <c r="AI114" s="53">
        <f t="shared" si="24"/>
        <v>13.533661736573736</v>
      </c>
      <c r="AJ114" s="53">
        <v>-22.54</v>
      </c>
      <c r="AK114" s="53"/>
      <c r="AL114" s="53"/>
      <c r="AM114" s="53"/>
      <c r="AN114" s="53"/>
      <c r="AQ114" s="54">
        <v>30843.8</v>
      </c>
      <c r="AR114">
        <v>25710.9</v>
      </c>
      <c r="AT114">
        <v>2.4</v>
      </c>
      <c r="AU114">
        <v>13.5</v>
      </c>
      <c r="AV114">
        <v>12.5</v>
      </c>
      <c r="AW114">
        <v>18.2</v>
      </c>
      <c r="AY114" s="53">
        <f t="shared" si="25"/>
        <v>11.649999999999999</v>
      </c>
      <c r="AZ114" s="53">
        <f t="shared" si="26"/>
        <v>6.6485587410606053</v>
      </c>
      <c r="BA114" s="53">
        <v>-26.3</v>
      </c>
    </row>
    <row r="115" spans="1:53" x14ac:dyDescent="0.25">
      <c r="A115">
        <v>36679.699999999997</v>
      </c>
      <c r="B115">
        <v>30562.5</v>
      </c>
      <c r="L115">
        <v>-12.8</v>
      </c>
      <c r="M115">
        <v>-18.5</v>
      </c>
      <c r="N115">
        <v>-1</v>
      </c>
      <c r="P115" s="53">
        <f t="shared" si="21"/>
        <v>-10.766666666666666</v>
      </c>
      <c r="Q115" s="53">
        <f t="shared" si="22"/>
        <v>8.9254318289555812</v>
      </c>
      <c r="R115" s="53">
        <v>-19.633333333333333</v>
      </c>
      <c r="S115" s="53"/>
      <c r="T115" s="53"/>
      <c r="U115" s="53"/>
      <c r="V115" s="53"/>
      <c r="Y115" s="54">
        <v>33632.800000000003</v>
      </c>
      <c r="Z115">
        <v>28031.3</v>
      </c>
      <c r="AC115">
        <v>-18.2</v>
      </c>
      <c r="AD115">
        <v>12.1</v>
      </c>
      <c r="AE115">
        <v>-15.8</v>
      </c>
      <c r="AH115" s="53">
        <f t="shared" si="23"/>
        <v>-7.3</v>
      </c>
      <c r="AI115" s="53">
        <f t="shared" si="24"/>
        <v>16.843693181722351</v>
      </c>
      <c r="AJ115" s="53">
        <v>-26.3</v>
      </c>
      <c r="AK115" s="53"/>
      <c r="AL115" s="53"/>
      <c r="AM115" s="53"/>
      <c r="AN115" s="53"/>
      <c r="AQ115" s="54">
        <v>33632.800000000003</v>
      </c>
      <c r="AR115">
        <v>28031.3</v>
      </c>
      <c r="AT115">
        <v>16.100000000000001</v>
      </c>
      <c r="AU115">
        <v>22.6</v>
      </c>
      <c r="AV115">
        <v>26.3</v>
      </c>
      <c r="AW115">
        <v>30.7</v>
      </c>
      <c r="AY115" s="53">
        <f t="shared" si="25"/>
        <v>23.925000000000001</v>
      </c>
      <c r="AZ115" s="53">
        <f t="shared" si="26"/>
        <v>6.1786595094189627</v>
      </c>
      <c r="BA115" s="53">
        <v>-24.8</v>
      </c>
    </row>
    <row r="116" spans="1:53" x14ac:dyDescent="0.25">
      <c r="A116">
        <v>40007.800000000003</v>
      </c>
      <c r="B116">
        <v>33328.1</v>
      </c>
      <c r="L116">
        <v>-19.100000000000001</v>
      </c>
      <c r="M116">
        <v>-19.7</v>
      </c>
      <c r="N116">
        <v>-7.9</v>
      </c>
      <c r="P116" s="53">
        <f t="shared" si="21"/>
        <v>-15.566666666666665</v>
      </c>
      <c r="Q116" s="53">
        <f t="shared" si="22"/>
        <v>6.646302230062477</v>
      </c>
      <c r="R116" s="53">
        <v>-24.233333333333334</v>
      </c>
      <c r="S116" s="53"/>
      <c r="T116" s="53"/>
      <c r="U116" s="53"/>
      <c r="V116" s="53"/>
      <c r="Y116" s="54">
        <v>36679.699999999997</v>
      </c>
      <c r="Z116">
        <v>30562.5</v>
      </c>
      <c r="AC116">
        <v>-33.6</v>
      </c>
      <c r="AD116">
        <v>7.9</v>
      </c>
      <c r="AE116">
        <v>-9.8000000000000007</v>
      </c>
      <c r="AH116" s="53">
        <f t="shared" si="23"/>
        <v>-11.833333333333334</v>
      </c>
      <c r="AI116" s="53">
        <f t="shared" si="24"/>
        <v>20.824584829795128</v>
      </c>
      <c r="AJ116" s="53">
        <v>-24.4</v>
      </c>
      <c r="AK116" s="53"/>
      <c r="AL116" s="53"/>
      <c r="AM116" s="53"/>
      <c r="AN116" s="53"/>
      <c r="AQ116" s="54">
        <v>36679.699999999997</v>
      </c>
      <c r="AR116">
        <v>30562.5</v>
      </c>
      <c r="AT116">
        <v>-2.7</v>
      </c>
      <c r="AU116">
        <v>10.5</v>
      </c>
      <c r="AV116">
        <v>10.8</v>
      </c>
      <c r="AW116">
        <v>16.3</v>
      </c>
      <c r="AY116" s="53">
        <f t="shared" si="25"/>
        <v>8.7250000000000014</v>
      </c>
      <c r="AZ116" s="53">
        <f t="shared" si="26"/>
        <v>8.0698512997452418</v>
      </c>
      <c r="BA116" s="53">
        <v>-24.775000000000002</v>
      </c>
    </row>
    <row r="117" spans="1:53" x14ac:dyDescent="0.25">
      <c r="Y117" s="54">
        <v>40007.800000000003</v>
      </c>
      <c r="Z117">
        <v>33328.1</v>
      </c>
      <c r="AC117">
        <v>-22.4</v>
      </c>
      <c r="AD117">
        <v>20.5</v>
      </c>
      <c r="AE117">
        <v>-10</v>
      </c>
      <c r="AH117" s="53">
        <f t="shared" si="23"/>
        <v>-3.9666666666666663</v>
      </c>
      <c r="AI117" s="53">
        <f t="shared" si="24"/>
        <v>22.07721298835823</v>
      </c>
      <c r="AJ117" s="53">
        <v>-22.62</v>
      </c>
      <c r="AK117" s="53"/>
      <c r="AL117" s="53"/>
      <c r="AM117" s="53"/>
      <c r="AN117" s="53"/>
      <c r="AQ117" s="54">
        <v>40007.800000000003</v>
      </c>
      <c r="AR117">
        <v>33328.1</v>
      </c>
      <c r="AT117">
        <v>-1.3</v>
      </c>
      <c r="AU117">
        <v>14.6</v>
      </c>
      <c r="AV117">
        <v>6.9</v>
      </c>
      <c r="AW117">
        <v>9.6999999999999993</v>
      </c>
      <c r="AY117" s="53">
        <f t="shared" si="25"/>
        <v>7.4749999999999996</v>
      </c>
      <c r="AZ117" s="53">
        <f t="shared" si="26"/>
        <v>6.6595169995027916</v>
      </c>
      <c r="BA117" s="53">
        <v>-26.724999999999998</v>
      </c>
    </row>
    <row r="118" spans="1:53" x14ac:dyDescent="0.25">
      <c r="P118" s="53"/>
      <c r="Q118" s="53"/>
      <c r="Y118" s="54"/>
      <c r="AQ118" s="54"/>
    </row>
    <row r="119" spans="1:53" x14ac:dyDescent="0.25">
      <c r="P119" s="53"/>
      <c r="Q119" s="53"/>
      <c r="Y119" s="54"/>
      <c r="AH119" s="53"/>
      <c r="AI119" s="53"/>
      <c r="AQ119" s="54"/>
    </row>
    <row r="120" spans="1:53" x14ac:dyDescent="0.25">
      <c r="P120" s="53"/>
      <c r="Q120" s="53"/>
      <c r="Y120" s="54"/>
      <c r="AQ120" s="54"/>
    </row>
    <row r="121" spans="1:53" x14ac:dyDescent="0.25">
      <c r="P121" s="53"/>
      <c r="Q121" s="53"/>
      <c r="Y121" s="54"/>
      <c r="AQ121" s="54"/>
    </row>
    <row r="122" spans="1:53" x14ac:dyDescent="0.25">
      <c r="P122" s="53"/>
      <c r="Q122" s="53"/>
      <c r="Y122" s="54"/>
      <c r="AQ122" s="54"/>
    </row>
    <row r="123" spans="1:53" x14ac:dyDescent="0.25">
      <c r="P123" s="53"/>
      <c r="Q123" s="53"/>
      <c r="Y123" s="54"/>
      <c r="AQ123" s="54"/>
    </row>
    <row r="124" spans="1:53" x14ac:dyDescent="0.25">
      <c r="P124" s="53"/>
      <c r="Q124" s="53"/>
      <c r="Y124" s="54"/>
      <c r="AQ124" s="54"/>
    </row>
    <row r="125" spans="1:53" x14ac:dyDescent="0.25">
      <c r="P125" s="53"/>
      <c r="Q125" s="53"/>
      <c r="Y125" s="54"/>
      <c r="AQ125" s="54"/>
    </row>
    <row r="126" spans="1:53" x14ac:dyDescent="0.25">
      <c r="P126" s="53"/>
      <c r="Q126" s="53"/>
      <c r="Y126" s="54"/>
      <c r="AQ126" s="54"/>
    </row>
    <row r="127" spans="1:53" x14ac:dyDescent="0.25">
      <c r="P127" s="53"/>
      <c r="Q127" s="53"/>
      <c r="Y127" s="54"/>
      <c r="AQ127" s="54"/>
    </row>
    <row r="128" spans="1:53" x14ac:dyDescent="0.25">
      <c r="P128" s="53"/>
      <c r="Q128" s="53"/>
      <c r="Y128" s="54"/>
      <c r="AQ128" s="54"/>
    </row>
    <row r="129" spans="16:43" x14ac:dyDescent="0.25">
      <c r="P129" s="53"/>
      <c r="Q129" s="53"/>
      <c r="Y129" s="54"/>
      <c r="AQ129" s="54"/>
    </row>
    <row r="130" spans="16:43" x14ac:dyDescent="0.25">
      <c r="P130" s="53"/>
      <c r="Q130" s="53"/>
      <c r="Y130" s="54"/>
      <c r="AQ130" s="54"/>
    </row>
    <row r="131" spans="16:43" x14ac:dyDescent="0.25">
      <c r="P131" s="53"/>
      <c r="Q131" s="53"/>
      <c r="Y131" s="54"/>
      <c r="AQ131" s="54"/>
    </row>
    <row r="132" spans="16:43" x14ac:dyDescent="0.25">
      <c r="P132" s="53"/>
      <c r="Q132" s="53"/>
      <c r="Y132" s="54"/>
      <c r="AQ132" s="54"/>
    </row>
    <row r="133" spans="16:43" x14ac:dyDescent="0.25">
      <c r="P133" s="53"/>
      <c r="Q133" s="53"/>
      <c r="Y133" s="54"/>
      <c r="AQ133" s="54"/>
    </row>
    <row r="134" spans="16:43" x14ac:dyDescent="0.25">
      <c r="P134" s="53"/>
      <c r="Q134" s="53"/>
      <c r="Y134" s="54"/>
      <c r="AQ134" s="54"/>
    </row>
    <row r="135" spans="16:43" x14ac:dyDescent="0.25">
      <c r="P135" s="53"/>
      <c r="Q135" s="53"/>
      <c r="Y135" s="54"/>
      <c r="AQ135" s="54"/>
    </row>
    <row r="136" spans="16:43" x14ac:dyDescent="0.25">
      <c r="P136" s="53"/>
      <c r="Q136" s="53"/>
      <c r="Y136" s="54"/>
      <c r="AQ136" s="54"/>
    </row>
    <row r="137" spans="16:43" x14ac:dyDescent="0.25">
      <c r="P137" s="53"/>
      <c r="Q137" s="53"/>
      <c r="Y137" s="54"/>
      <c r="AQ137" s="54"/>
    </row>
    <row r="138" spans="16:43" x14ac:dyDescent="0.25">
      <c r="P138" s="53"/>
      <c r="Q138" s="53"/>
      <c r="Y138" s="54"/>
      <c r="AQ138" s="54"/>
    </row>
    <row r="139" spans="16:43" x14ac:dyDescent="0.25">
      <c r="P139" s="53"/>
      <c r="Q139" s="53"/>
      <c r="Y139" s="54"/>
      <c r="AQ139" s="54"/>
    </row>
    <row r="140" spans="16:43" x14ac:dyDescent="0.25">
      <c r="P140" s="53"/>
      <c r="Q140" s="53"/>
      <c r="Y140" s="54"/>
      <c r="AQ140" s="54"/>
    </row>
    <row r="141" spans="16:43" x14ac:dyDescent="0.25">
      <c r="P141" s="53"/>
      <c r="Q141" s="53"/>
      <c r="Y141" s="54"/>
      <c r="AQ141" s="5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E6DA-120E-4E26-A018-82A246246386}">
  <dimension ref="A1:I12"/>
  <sheetViews>
    <sheetView workbookViewId="0">
      <selection sqref="A1:F11"/>
    </sheetView>
  </sheetViews>
  <sheetFormatPr defaultRowHeight="15" x14ac:dyDescent="0.25"/>
  <cols>
    <col min="1" max="1" width="17.85546875" customWidth="1"/>
    <col min="2" max="2" width="11.5703125" customWidth="1"/>
  </cols>
  <sheetData>
    <row r="1" spans="1:9" ht="15.75" thickBot="1" x14ac:dyDescent="0.3">
      <c r="A1" s="17" t="s">
        <v>16</v>
      </c>
      <c r="B1" s="3"/>
      <c r="C1" s="33"/>
      <c r="D1" s="37" t="s">
        <v>34</v>
      </c>
      <c r="E1" s="33"/>
    </row>
    <row r="2" spans="1:9" ht="15.75" thickBot="1" x14ac:dyDescent="0.3">
      <c r="A2" s="2" t="s">
        <v>17</v>
      </c>
      <c r="B2" s="37"/>
      <c r="C2" s="38">
        <v>1</v>
      </c>
      <c r="D2" s="38">
        <v>2</v>
      </c>
      <c r="E2" s="38">
        <v>4</v>
      </c>
      <c r="F2" s="39">
        <v>8</v>
      </c>
    </row>
    <row r="3" spans="1:9" x14ac:dyDescent="0.25">
      <c r="A3" s="2"/>
      <c r="B3" s="18"/>
      <c r="C3" s="29">
        <f>LOG10(C2)</f>
        <v>0</v>
      </c>
      <c r="D3" s="29">
        <v>0</v>
      </c>
      <c r="E3" s="29">
        <v>0</v>
      </c>
      <c r="F3" s="8">
        <v>5.4983105537896009</v>
      </c>
    </row>
    <row r="4" spans="1:9" x14ac:dyDescent="0.25">
      <c r="A4" s="2" t="s">
        <v>8</v>
      </c>
      <c r="B4" s="40" t="s">
        <v>33</v>
      </c>
      <c r="C4" s="29">
        <f>LOG10(D2)</f>
        <v>0.3010299956639812</v>
      </c>
      <c r="D4" s="29">
        <v>0</v>
      </c>
      <c r="E4" s="29">
        <v>5.2878017299302265</v>
      </c>
      <c r="F4" s="8">
        <v>2.5051499783199058</v>
      </c>
    </row>
    <row r="5" spans="1:9" x14ac:dyDescent="0.25">
      <c r="A5" s="2" t="s">
        <v>18</v>
      </c>
      <c r="B5" s="19"/>
      <c r="C5" s="29">
        <f>LOG10(E2)</f>
        <v>0.6020599913279624</v>
      </c>
      <c r="D5" s="29">
        <v>0</v>
      </c>
      <c r="E5" s="29">
        <v>5.2121876044039581</v>
      </c>
      <c r="F5" s="8">
        <v>5.1643528557844371</v>
      </c>
    </row>
    <row r="6" spans="1:9" ht="15.75" thickBot="1" x14ac:dyDescent="0.3">
      <c r="A6" s="2" t="s">
        <v>11</v>
      </c>
      <c r="B6" s="20"/>
      <c r="C6" s="29">
        <f>LOG10(F2)</f>
        <v>0.90308998699194354</v>
      </c>
      <c r="D6" s="29">
        <v>0</v>
      </c>
      <c r="E6" s="29">
        <v>4.9030899869919438</v>
      </c>
      <c r="F6" s="8">
        <v>5.071882007306125</v>
      </c>
    </row>
    <row r="7" spans="1:9" x14ac:dyDescent="0.25">
      <c r="A7" s="2"/>
      <c r="B7" s="18"/>
      <c r="C7" s="27"/>
      <c r="D7" s="27"/>
      <c r="E7" s="27"/>
      <c r="F7" s="6"/>
      <c r="I7" s="51"/>
    </row>
    <row r="8" spans="1:9" x14ac:dyDescent="0.25">
      <c r="A8" s="2"/>
      <c r="B8" s="19"/>
      <c r="C8" s="29">
        <v>5.480006942957151</v>
      </c>
      <c r="D8" s="29">
        <v>0</v>
      </c>
      <c r="E8" s="29">
        <v>0</v>
      </c>
      <c r="F8" s="8">
        <v>5.363611979892144</v>
      </c>
    </row>
    <row r="9" spans="1:9" x14ac:dyDescent="0.25">
      <c r="A9" s="2"/>
      <c r="B9" s="40" t="s">
        <v>35</v>
      </c>
      <c r="C9" s="29">
        <v>0</v>
      </c>
      <c r="D9" s="29">
        <v>0</v>
      </c>
      <c r="E9" s="29">
        <v>4.5797835966168101</v>
      </c>
      <c r="F9" s="8">
        <v>2.1760912590556813</v>
      </c>
    </row>
    <row r="10" spans="1:9" x14ac:dyDescent="0.25">
      <c r="A10" s="2"/>
      <c r="B10" s="19"/>
      <c r="C10" s="29">
        <v>0</v>
      </c>
      <c r="D10" s="29">
        <v>0</v>
      </c>
      <c r="E10" s="29">
        <v>5.143014800254095</v>
      </c>
      <c r="F10" s="8">
        <v>5.0644579892269181</v>
      </c>
    </row>
    <row r="11" spans="1:9" ht="15.75" thickBot="1" x14ac:dyDescent="0.3">
      <c r="A11" s="2"/>
      <c r="B11" s="20"/>
      <c r="C11" s="31">
        <v>0</v>
      </c>
      <c r="D11" s="31">
        <v>0</v>
      </c>
      <c r="E11" s="31">
        <v>4.8388490907372557</v>
      </c>
      <c r="F11" s="11">
        <v>4.9956351945975497</v>
      </c>
    </row>
    <row r="12" spans="1:9" x14ac:dyDescent="0.25">
      <c r="A12" s="2"/>
      <c r="B12" s="3"/>
      <c r="C12" s="33"/>
      <c r="E12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8DF54-885F-4278-B0F6-264E2E381046}">
  <dimension ref="A2:W11"/>
  <sheetViews>
    <sheetView tabSelected="1" workbookViewId="0">
      <selection sqref="A1:XFD1048576"/>
    </sheetView>
  </sheetViews>
  <sheetFormatPr defaultRowHeight="15" x14ac:dyDescent="0.25"/>
  <cols>
    <col min="1" max="1" width="45.85546875" customWidth="1"/>
    <col min="5" max="5" width="10.42578125" customWidth="1"/>
    <col min="6" max="6" width="11.7109375" customWidth="1"/>
  </cols>
  <sheetData>
    <row r="2" spans="1:23" x14ac:dyDescent="0.25">
      <c r="A2" s="17" t="s">
        <v>19</v>
      </c>
      <c r="J2" s="1"/>
      <c r="K2" s="1"/>
      <c r="L2" s="1"/>
      <c r="M2" s="1"/>
      <c r="N2" s="1"/>
      <c r="O2" s="1"/>
    </row>
    <row r="3" spans="1:23" x14ac:dyDescent="0.25">
      <c r="A3" s="2" t="s">
        <v>152</v>
      </c>
      <c r="J3" s="1"/>
      <c r="K3" s="1"/>
      <c r="L3" s="61"/>
      <c r="M3" s="1"/>
      <c r="N3" s="1"/>
      <c r="O3" s="1"/>
    </row>
    <row r="4" spans="1:23" x14ac:dyDescent="0.25">
      <c r="A4" s="2" t="s">
        <v>10</v>
      </c>
      <c r="F4" s="2" t="s">
        <v>154</v>
      </c>
      <c r="J4" s="36"/>
      <c r="K4" s="36"/>
      <c r="L4" s="36"/>
      <c r="M4" s="36"/>
      <c r="N4" s="36"/>
      <c r="O4" s="1"/>
    </row>
    <row r="5" spans="1:23" ht="15.75" thickBot="1" x14ac:dyDescent="0.3">
      <c r="A5" s="3" t="s">
        <v>153</v>
      </c>
      <c r="C5" s="23"/>
      <c r="D5" s="23" t="s">
        <v>21</v>
      </c>
      <c r="E5" s="23" t="s">
        <v>22</v>
      </c>
      <c r="F5" s="23" t="s">
        <v>23</v>
      </c>
      <c r="G5" s="23" t="s">
        <v>24</v>
      </c>
      <c r="H5" s="23" t="s">
        <v>25</v>
      </c>
      <c r="J5" s="36"/>
      <c r="K5" s="36"/>
      <c r="L5" s="36"/>
      <c r="M5" s="36"/>
      <c r="N5" s="36"/>
      <c r="O5" s="1"/>
    </row>
    <row r="6" spans="1:23" x14ac:dyDescent="0.25">
      <c r="A6" s="78" t="s">
        <v>30</v>
      </c>
      <c r="C6" s="24" t="s">
        <v>20</v>
      </c>
      <c r="D6" s="27">
        <v>3</v>
      </c>
      <c r="E6" s="27">
        <v>1</v>
      </c>
      <c r="F6" s="27">
        <v>0</v>
      </c>
      <c r="G6" s="27">
        <v>1.3010299956639813</v>
      </c>
      <c r="H6" s="28">
        <v>1</v>
      </c>
      <c r="J6" s="36"/>
      <c r="K6" s="36"/>
      <c r="L6" s="36"/>
      <c r="M6" s="36"/>
      <c r="N6" s="36"/>
      <c r="O6" s="1"/>
    </row>
    <row r="7" spans="1:23" x14ac:dyDescent="0.25">
      <c r="A7" s="2" t="s">
        <v>31</v>
      </c>
      <c r="C7" s="25" t="s">
        <v>26</v>
      </c>
      <c r="D7" s="29">
        <v>4.5314789170422554</v>
      </c>
      <c r="E7" s="29">
        <v>4.7481880270062007</v>
      </c>
      <c r="F7" s="29">
        <v>2.1139433523068369</v>
      </c>
      <c r="G7" s="29">
        <v>4.2787536009528289</v>
      </c>
      <c r="H7" s="30">
        <v>4.5314789170422554</v>
      </c>
      <c r="J7" s="36"/>
      <c r="K7" s="36"/>
      <c r="L7" s="36"/>
      <c r="M7" s="36"/>
      <c r="N7" s="36"/>
      <c r="O7" s="1"/>
    </row>
    <row r="8" spans="1:23" x14ac:dyDescent="0.25">
      <c r="C8" s="25" t="s">
        <v>27</v>
      </c>
      <c r="D8" s="29">
        <v>3.1789769472931693</v>
      </c>
      <c r="E8" s="29">
        <v>4.7923916894982534</v>
      </c>
      <c r="F8" s="29">
        <v>0</v>
      </c>
      <c r="G8" s="29">
        <v>3.7781512503836434</v>
      </c>
      <c r="H8" s="30">
        <v>4.5440680443502757</v>
      </c>
      <c r="J8" s="36"/>
      <c r="K8" s="36"/>
      <c r="L8" s="36"/>
      <c r="M8" s="36"/>
      <c r="N8" s="36"/>
      <c r="O8" s="1"/>
    </row>
    <row r="9" spans="1:23" x14ac:dyDescent="0.25">
      <c r="C9" s="25" t="s">
        <v>28</v>
      </c>
      <c r="D9" s="29">
        <v>4.9912260756924951</v>
      </c>
      <c r="E9" s="29">
        <v>4.1139433523068369</v>
      </c>
      <c r="F9" s="29">
        <v>0</v>
      </c>
      <c r="G9" s="29">
        <v>4.9542425094393252</v>
      </c>
      <c r="H9" s="30">
        <v>5.204119982655925</v>
      </c>
      <c r="J9" s="36"/>
      <c r="K9" s="36"/>
      <c r="L9" s="36"/>
      <c r="M9" s="36"/>
      <c r="N9" s="36"/>
      <c r="O9" s="1"/>
    </row>
    <row r="10" spans="1:23" ht="15.75" thickBot="1" x14ac:dyDescent="0.3">
      <c r="C10" s="26" t="s">
        <v>29</v>
      </c>
      <c r="D10" s="31">
        <v>2.9493900066449128</v>
      </c>
      <c r="E10" s="31">
        <v>1.3010299956639813</v>
      </c>
      <c r="F10" s="31">
        <v>1.6989700043360187</v>
      </c>
      <c r="G10" s="31">
        <v>4.5563025007672868</v>
      </c>
      <c r="H10" s="32">
        <v>5.2355284469075487</v>
      </c>
      <c r="J10" s="1"/>
      <c r="K10" s="1"/>
      <c r="L10" s="1"/>
      <c r="M10" s="1"/>
      <c r="N10" s="1"/>
      <c r="O10" s="1"/>
      <c r="V10" s="2"/>
      <c r="W10" s="2"/>
    </row>
    <row r="11" spans="1:23" x14ac:dyDescent="0.25">
      <c r="J11" s="61"/>
      <c r="K11" s="61"/>
      <c r="L11" s="61"/>
      <c r="M11" s="61"/>
      <c r="N11" s="61"/>
      <c r="O11" s="61"/>
      <c r="P11" s="2"/>
      <c r="Q11" s="2"/>
      <c r="R11" s="2"/>
      <c r="S11" s="2"/>
      <c r="T11" s="2"/>
      <c r="U11" s="2"/>
      <c r="V11" s="2"/>
      <c r="W11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E3A7F-B796-4EE1-AADE-FDC90FBA2B55}">
  <dimension ref="A1"/>
  <sheetViews>
    <sheetView workbookViewId="0"/>
  </sheetViews>
  <sheetFormatPr defaultRowHeight="15" x14ac:dyDescent="0.25"/>
  <sheetData>
    <row r="1" spans="1:1" x14ac:dyDescent="0.25">
      <c r="A1" t="s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2A30-EB96-464F-88D1-C7124BC8B097}">
  <dimension ref="A3:I10"/>
  <sheetViews>
    <sheetView workbookViewId="0">
      <selection activeCell="A3" sqref="A3:I8"/>
    </sheetView>
  </sheetViews>
  <sheetFormatPr defaultRowHeight="15" x14ac:dyDescent="0.25"/>
  <cols>
    <col min="4" max="4" width="6.42578125" customWidth="1"/>
    <col min="5" max="5" width="17" customWidth="1"/>
  </cols>
  <sheetData>
    <row r="3" spans="1:9" ht="15.75" thickBot="1" x14ac:dyDescent="0.3">
      <c r="A3" s="17" t="s">
        <v>32</v>
      </c>
      <c r="E3" s="3"/>
      <c r="G3" s="3" t="s">
        <v>40</v>
      </c>
      <c r="H3" s="33"/>
    </row>
    <row r="4" spans="1:9" ht="15.75" thickBot="1" x14ac:dyDescent="0.3">
      <c r="A4" s="2" t="s">
        <v>151</v>
      </c>
      <c r="E4" s="37" t="s">
        <v>155</v>
      </c>
      <c r="F4" s="75">
        <v>1</v>
      </c>
      <c r="G4" s="76">
        <v>2</v>
      </c>
      <c r="H4" s="75">
        <v>3</v>
      </c>
      <c r="I4" s="77">
        <v>4</v>
      </c>
    </row>
    <row r="5" spans="1:9" x14ac:dyDescent="0.25">
      <c r="A5" s="2"/>
      <c r="E5" s="47" t="s">
        <v>36</v>
      </c>
      <c r="F5" s="41">
        <v>4.653213</v>
      </c>
      <c r="G5" s="41">
        <v>4.0791810000000002</v>
      </c>
      <c r="H5" s="41">
        <v>4.6334689999999998</v>
      </c>
      <c r="I5" s="42">
        <v>4.7481879999999999</v>
      </c>
    </row>
    <row r="6" spans="1:9" x14ac:dyDescent="0.25">
      <c r="A6" s="2" t="s">
        <v>8</v>
      </c>
      <c r="E6" s="48" t="s">
        <v>37</v>
      </c>
      <c r="F6" s="43">
        <v>5.6879739999999996</v>
      </c>
      <c r="G6" s="43">
        <v>5.3710680000000002</v>
      </c>
      <c r="H6" s="43">
        <v>5.2612629999999996</v>
      </c>
      <c r="I6" s="44">
        <v>5.5646659999999999</v>
      </c>
    </row>
    <row r="7" spans="1:9" x14ac:dyDescent="0.25">
      <c r="A7" s="2" t="s">
        <v>9</v>
      </c>
      <c r="E7" s="48" t="s">
        <v>38</v>
      </c>
      <c r="F7" s="43">
        <v>6.342422</v>
      </c>
      <c r="G7" s="43">
        <v>6.2041199999999996</v>
      </c>
      <c r="H7" s="43">
        <v>6.4623980000000003</v>
      </c>
      <c r="I7" s="44">
        <v>6.5797829999999999</v>
      </c>
    </row>
    <row r="8" spans="1:9" ht="15.75" thickBot="1" x14ac:dyDescent="0.3">
      <c r="A8" s="2" t="s">
        <v>11</v>
      </c>
      <c r="E8" s="49" t="s">
        <v>39</v>
      </c>
      <c r="F8" s="45">
        <v>6.2787540000000002</v>
      </c>
      <c r="G8" s="45">
        <v>6.2552719999999997</v>
      </c>
      <c r="H8" s="45">
        <v>6.3222189999999996</v>
      </c>
      <c r="I8" s="46">
        <v>6.4313640000000003</v>
      </c>
    </row>
    <row r="9" spans="1:9" x14ac:dyDescent="0.25">
      <c r="A9" s="3"/>
    </row>
    <row r="10" spans="1:9" x14ac:dyDescent="0.25">
      <c r="A10" s="2"/>
      <c r="B10" s="3"/>
      <c r="C10" s="33"/>
      <c r="E10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B553F-C347-48BD-A9B7-B75C8C4EE23B}">
  <dimension ref="A3:R7"/>
  <sheetViews>
    <sheetView workbookViewId="0">
      <selection activeCell="I18" sqref="I18"/>
    </sheetView>
  </sheetViews>
  <sheetFormatPr defaultRowHeight="15" x14ac:dyDescent="0.25"/>
  <cols>
    <col min="1" max="1" width="24.7109375" customWidth="1"/>
  </cols>
  <sheetData>
    <row r="3" spans="1:18" ht="15.75" thickBot="1" x14ac:dyDescent="0.3">
      <c r="A3" s="17" t="s">
        <v>12</v>
      </c>
      <c r="B3" s="3" t="s">
        <v>13</v>
      </c>
      <c r="C3" s="3" t="s">
        <v>3</v>
      </c>
      <c r="E3" s="33"/>
      <c r="G3" s="2" t="s">
        <v>5</v>
      </c>
      <c r="K3" s="2" t="s">
        <v>4</v>
      </c>
      <c r="O3" s="2" t="s">
        <v>7</v>
      </c>
    </row>
    <row r="4" spans="1:18" x14ac:dyDescent="0.25">
      <c r="A4" s="2" t="s">
        <v>14</v>
      </c>
      <c r="B4" s="18">
        <v>7</v>
      </c>
      <c r="C4" s="22">
        <v>4.531479</v>
      </c>
      <c r="D4" s="13">
        <v>4.9822709999999999</v>
      </c>
      <c r="E4" s="35">
        <v>4.5797829999999999</v>
      </c>
      <c r="F4" s="14">
        <v>5.3180630000000004</v>
      </c>
      <c r="G4" s="16">
        <v>5.1583620000000003</v>
      </c>
      <c r="H4" s="13">
        <v>4.5051500000000004</v>
      </c>
      <c r="I4" s="5">
        <v>5.296665</v>
      </c>
      <c r="J4" s="6">
        <v>5.2787540000000002</v>
      </c>
      <c r="K4" s="4">
        <v>3.6085259999999999</v>
      </c>
      <c r="L4" s="5">
        <v>4.113944</v>
      </c>
      <c r="M4" s="5">
        <v>3.5365579999999999</v>
      </c>
      <c r="N4" s="6">
        <v>4.5051500000000004</v>
      </c>
      <c r="O4" s="4">
        <v>6.3617280000000003</v>
      </c>
      <c r="P4" s="5">
        <v>6.2787540000000002</v>
      </c>
      <c r="Q4" s="5">
        <v>5.6989700000000001</v>
      </c>
      <c r="R4" s="6">
        <v>6.5185139999999997</v>
      </c>
    </row>
    <row r="5" spans="1:18" ht="15.75" thickBot="1" x14ac:dyDescent="0.3">
      <c r="A5" s="2" t="s">
        <v>15</v>
      </c>
      <c r="B5" s="20">
        <v>7</v>
      </c>
      <c r="C5" s="21">
        <v>5.5573329999999999</v>
      </c>
      <c r="D5" s="10">
        <v>6.3010299999999999</v>
      </c>
      <c r="E5" s="31">
        <v>6.2787540000000002</v>
      </c>
      <c r="F5" s="11"/>
      <c r="G5" s="9">
        <v>6.2256340000000003</v>
      </c>
      <c r="H5" s="10">
        <v>6.0957239999999997</v>
      </c>
      <c r="I5" s="10">
        <v>5.8870079999999998</v>
      </c>
      <c r="J5" s="11"/>
      <c r="K5" s="9">
        <v>7.113944</v>
      </c>
      <c r="L5" s="10">
        <v>6.7634280000000002</v>
      </c>
      <c r="M5" s="10">
        <v>6.0791810000000002</v>
      </c>
      <c r="N5" s="11"/>
      <c r="O5" s="9">
        <v>6.3802110000000001</v>
      </c>
      <c r="P5" s="10">
        <v>6.7403630000000003</v>
      </c>
      <c r="Q5" s="10">
        <v>6.653213</v>
      </c>
      <c r="R5" s="11"/>
    </row>
    <row r="6" spans="1:18" x14ac:dyDescent="0.25">
      <c r="A6" s="2" t="s">
        <v>9</v>
      </c>
      <c r="B6" s="3"/>
      <c r="C6" s="33"/>
      <c r="E6" s="33"/>
    </row>
    <row r="7" spans="1:18" x14ac:dyDescent="0.25">
      <c r="A7" s="2"/>
      <c r="B7" s="3"/>
      <c r="C7" s="33"/>
      <c r="E7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 1</vt:lpstr>
      <vt:lpstr>Fig 3-ABR</vt:lpstr>
      <vt:lpstr>Fig 3-DPOAE</vt:lpstr>
      <vt:lpstr>Figure 4</vt:lpstr>
      <vt:lpstr>Fig 5</vt:lpstr>
      <vt:lpstr>Fig 6</vt:lpstr>
      <vt:lpstr>Fig 7</vt:lpstr>
      <vt:lpstr>Fig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Kalyan Dewan</dc:creator>
  <cp:lastModifiedBy>Kalyan Dewan</cp:lastModifiedBy>
  <dcterms:created xsi:type="dcterms:W3CDTF">2019-01-10T15:53:21Z</dcterms:created>
  <dcterms:modified xsi:type="dcterms:W3CDTF">2019-03-27T19:23:20Z</dcterms:modified>
</cp:coreProperties>
</file>