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cGaugh\Dropbox\Cave_Fish_Genome\Nature_communications\Supp_Tables\"/>
    </mc:Choice>
  </mc:AlternateContent>
  <bookViews>
    <workbookView xWindow="0" yWindow="0" windowWidth="14010" windowHeight="6780"/>
  </bookViews>
  <sheets>
    <sheet name="Supp_Data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G55" i="1"/>
  <c r="E55" i="1"/>
  <c r="C55" i="1"/>
  <c r="I54" i="1"/>
  <c r="G54" i="1"/>
  <c r="E54" i="1"/>
  <c r="C54" i="1"/>
  <c r="I53" i="1"/>
  <c r="G53" i="1"/>
  <c r="E53" i="1"/>
  <c r="C53" i="1"/>
  <c r="I52" i="1"/>
  <c r="G52" i="1"/>
  <c r="E52" i="1"/>
  <c r="C52" i="1"/>
  <c r="I51" i="1"/>
  <c r="G51" i="1"/>
  <c r="E51" i="1"/>
  <c r="C51" i="1"/>
  <c r="I50" i="1"/>
  <c r="G50" i="1"/>
  <c r="E50" i="1"/>
  <c r="C50" i="1"/>
  <c r="I49" i="1"/>
  <c r="G49" i="1"/>
  <c r="E49" i="1"/>
  <c r="C49" i="1"/>
  <c r="I48" i="1"/>
  <c r="G48" i="1"/>
  <c r="E48" i="1"/>
  <c r="C48" i="1"/>
  <c r="I47" i="1"/>
  <c r="G47" i="1"/>
  <c r="E47" i="1"/>
  <c r="C47" i="1"/>
  <c r="I46" i="1"/>
  <c r="G46" i="1"/>
  <c r="E46" i="1"/>
  <c r="C46" i="1"/>
  <c r="I45" i="1"/>
  <c r="G45" i="1"/>
  <c r="E45" i="1"/>
  <c r="C45" i="1"/>
  <c r="I44" i="1"/>
  <c r="G44" i="1"/>
  <c r="E44" i="1"/>
  <c r="C44" i="1"/>
  <c r="I43" i="1"/>
  <c r="G43" i="1"/>
  <c r="E43" i="1"/>
  <c r="C43" i="1"/>
  <c r="I42" i="1"/>
  <c r="G42" i="1"/>
  <c r="E42" i="1"/>
  <c r="C42" i="1"/>
  <c r="I41" i="1"/>
  <c r="G41" i="1"/>
  <c r="E41" i="1"/>
  <c r="C41" i="1"/>
  <c r="I40" i="1"/>
  <c r="G40" i="1"/>
  <c r="E40" i="1"/>
  <c r="C40" i="1"/>
  <c r="I39" i="1"/>
  <c r="G39" i="1"/>
  <c r="E39" i="1"/>
  <c r="C39" i="1"/>
  <c r="I38" i="1"/>
  <c r="G38" i="1"/>
  <c r="E38" i="1"/>
  <c r="C38" i="1"/>
  <c r="I37" i="1"/>
  <c r="G37" i="1"/>
  <c r="E37" i="1"/>
  <c r="C37" i="1"/>
  <c r="I36" i="1"/>
  <c r="G36" i="1"/>
  <c r="E36" i="1"/>
  <c r="C36" i="1"/>
  <c r="I35" i="1"/>
  <c r="G35" i="1"/>
  <c r="E35" i="1"/>
  <c r="C35" i="1"/>
  <c r="I34" i="1"/>
  <c r="G34" i="1"/>
  <c r="E34" i="1"/>
  <c r="C34" i="1"/>
  <c r="I33" i="1"/>
  <c r="G33" i="1"/>
  <c r="E33" i="1"/>
  <c r="C33" i="1"/>
  <c r="I32" i="1"/>
  <c r="G32" i="1"/>
  <c r="E32" i="1"/>
  <c r="C32" i="1"/>
  <c r="I31" i="1"/>
  <c r="G31" i="1"/>
  <c r="E31" i="1"/>
  <c r="C31" i="1"/>
  <c r="I30" i="1"/>
  <c r="G30" i="1"/>
  <c r="E30" i="1"/>
  <c r="C30" i="1"/>
  <c r="I29" i="1"/>
  <c r="G29" i="1"/>
  <c r="E29" i="1"/>
  <c r="C29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G25" i="1"/>
  <c r="E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9" i="1"/>
  <c r="G19" i="1"/>
  <c r="E19" i="1"/>
  <c r="C19" i="1"/>
  <c r="I18" i="1"/>
  <c r="G18" i="1"/>
  <c r="E18" i="1"/>
  <c r="C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G14" i="1"/>
  <c r="E14" i="1"/>
  <c r="C14" i="1"/>
  <c r="I13" i="1"/>
  <c r="G13" i="1"/>
  <c r="E13" i="1"/>
  <c r="C13" i="1"/>
  <c r="I12" i="1"/>
  <c r="G12" i="1"/>
  <c r="E12" i="1"/>
  <c r="C12" i="1"/>
  <c r="I11" i="1"/>
  <c r="G11" i="1"/>
  <c r="E11" i="1"/>
  <c r="C11" i="1"/>
  <c r="I10" i="1"/>
  <c r="G10" i="1"/>
  <c r="E10" i="1"/>
  <c r="C10" i="1"/>
  <c r="I9" i="1"/>
  <c r="G9" i="1"/>
  <c r="E9" i="1"/>
  <c r="C9" i="1"/>
  <c r="I8" i="1"/>
  <c r="G8" i="1"/>
  <c r="E8" i="1"/>
  <c r="C8" i="1"/>
  <c r="I7" i="1"/>
  <c r="G7" i="1"/>
  <c r="E7" i="1"/>
  <c r="C7" i="1"/>
  <c r="I6" i="1"/>
  <c r="G6" i="1"/>
  <c r="E6" i="1"/>
  <c r="C6" i="1"/>
  <c r="I5" i="1"/>
  <c r="G5" i="1"/>
  <c r="E5" i="1"/>
  <c r="C5" i="1"/>
  <c r="I4" i="1"/>
  <c r="G4" i="1"/>
  <c r="E4" i="1"/>
  <c r="C4" i="1"/>
</calcChain>
</file>

<file path=xl/sharedStrings.xml><?xml version="1.0" encoding="utf-8"?>
<sst xmlns="http://schemas.openxmlformats.org/spreadsheetml/2006/main" count="63" uniqueCount="63">
  <si>
    <t>Supplementary Data 9 |  Detailed percent statistics of the different classes, DNA, LINE, SINE and LTR summarized from transcriptomes and the genomic data</t>
  </si>
  <si>
    <t>Transcriptome composition reflects the genome composition. </t>
  </si>
  <si>
    <t>Class/Family</t>
  </si>
  <si>
    <t>% in the genome</t>
    <phoneticPr fontId="0" type="noConversion"/>
  </si>
  <si>
    <t>Proportion Genome (TEs)</t>
    <phoneticPr fontId="0" type="noConversion"/>
  </si>
  <si>
    <t>% in muscle transcriptome</t>
    <phoneticPr fontId="0" type="noConversion"/>
  </si>
  <si>
    <t>Muscle proportion</t>
    <phoneticPr fontId="0" type="noConversion"/>
  </si>
  <si>
    <t>% in brain transcriptome</t>
    <phoneticPr fontId="0" type="noConversion"/>
  </si>
  <si>
    <t>Brain proportion</t>
    <phoneticPr fontId="0" type="noConversion"/>
  </si>
  <si>
    <t>% in eye surface fish</t>
    <phoneticPr fontId="0" type="noConversion"/>
  </si>
  <si>
    <t>Eye proportion</t>
    <phoneticPr fontId="0" type="noConversion"/>
  </si>
  <si>
    <t>DNA</t>
  </si>
  <si>
    <t>DNA/CMC-EnSpm</t>
  </si>
  <si>
    <t>DNA/Harbinger</t>
  </si>
  <si>
    <t>DNA/IS4EU</t>
  </si>
  <si>
    <t>DNA/Kolobok</t>
  </si>
  <si>
    <t>DNA/Kolobok-T2</t>
  </si>
  <si>
    <t>DNA/MULE-MuDR</t>
  </si>
  <si>
    <t>DNA/Maverick</t>
  </si>
  <si>
    <t>DNA/P</t>
  </si>
  <si>
    <t>DNA/PIF-Harbinger</t>
  </si>
  <si>
    <t>DNA/PiggyBac</t>
  </si>
  <si>
    <t>DNA/Sola</t>
  </si>
  <si>
    <t>DNA/TcMar</t>
  </si>
  <si>
    <t>DNA/TcMar-ISRm11</t>
  </si>
  <si>
    <t>DNA/TcMar-Tc1</t>
  </si>
  <si>
    <t>DNA/TcMar-Tc2</t>
  </si>
  <si>
    <t>DNA/TcMar-Tigger</t>
  </si>
  <si>
    <t>DNA/hAT</t>
  </si>
  <si>
    <t>DNA/hAT-Ac</t>
  </si>
  <si>
    <t>DNA/hAT-Blackjack</t>
  </si>
  <si>
    <t>DNA/hAT-Charlie</t>
  </si>
  <si>
    <t>DNA/hAT-Tip100</t>
  </si>
  <si>
    <t>DNA/hAT-Tol2</t>
  </si>
  <si>
    <t>DNA/hAT-hAT5</t>
  </si>
  <si>
    <t>DNA/hAT-hATm</t>
  </si>
  <si>
    <t>LINE/CR1</t>
  </si>
  <si>
    <t>LINE/I</t>
  </si>
  <si>
    <t>LINE/L1</t>
  </si>
  <si>
    <t>LINE/L1-Tx1</t>
  </si>
  <si>
    <t>LINE/L2</t>
  </si>
  <si>
    <t>LINE/R2</t>
  </si>
  <si>
    <t>LINE/R2-Hero</t>
  </si>
  <si>
    <t>LINE/RTE-BovB</t>
  </si>
  <si>
    <t>LINE/RTE-X</t>
  </si>
  <si>
    <t>LINE/Rex-Babar</t>
  </si>
  <si>
    <t>LTR/Copia</t>
  </si>
  <si>
    <t>LTR/ERV1</t>
  </si>
  <si>
    <t>LTR/ERVK</t>
  </si>
  <si>
    <t>LTR/Gypsy</t>
  </si>
  <si>
    <t>LTR/Ngaro</t>
  </si>
  <si>
    <t>LTR/Pao</t>
  </si>
  <si>
    <t>Low_complexity</t>
  </si>
  <si>
    <t>RC/Helitron</t>
  </si>
  <si>
    <t>SINE</t>
  </si>
  <si>
    <t>SINE/Deu</t>
  </si>
  <si>
    <t>SINE/MIR</t>
  </si>
  <si>
    <t>SINE/V</t>
  </si>
  <si>
    <t>SINE/tRNA-Lys</t>
  </si>
  <si>
    <t>SINE?</t>
  </si>
  <si>
    <t>Satellite</t>
  </si>
  <si>
    <t>Simple_repeat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</si>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</sst>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222222"/>
      <name val="Verdana"/>
      <family val="2"/>
    </font>
    <font>
      <b/>
      <sz val="10"/>
      <name val="Verdana"/>
      <family val="2"/>
    </font>
    <font>
      <sz val="10"/>
      <color indexed="55"/>
      <name val="Verdan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4" xfId="0" applyFont="1" applyBorder="1"/>
    <xf numFmtId="0" fontId="4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2" fillId="0" borderId="0" xfId="0" applyFont="1" applyAlignment="1">
      <alignment vertical="center" wrapText="1"/>
    </xf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activeCell="D14" sqref="D14"/>
    </sheetView>
  </sheetViews>
  <sheetFormatPr defaultRowHeight="15" x14ac:dyDescent="0.25"/>
  <cols>
    <col min="1" max="1" width="20.28515625" style="19" bestFit="1" customWidth="1"/>
    <col min="2" max="2" width="11.42578125" style="20" customWidth="1"/>
    <col min="3" max="3" width="16" style="21" customWidth="1"/>
    <col min="4" max="4" width="16" style="22" customWidth="1"/>
    <col min="5" max="5" width="14.85546875" style="23" customWidth="1"/>
    <col min="6" max="6" width="13.85546875" style="24" customWidth="1"/>
    <col min="7" max="7" width="13.5703125" style="23" customWidth="1"/>
    <col min="8" max="8" width="9.140625" style="24"/>
    <col min="9" max="9" width="14.42578125" customWidth="1"/>
  </cols>
  <sheetData>
    <row r="1" spans="1:12" ht="30" customHeight="1" x14ac:dyDescent="0.25">
      <c r="A1" s="1" t="s">
        <v>0</v>
      </c>
      <c r="B1"/>
      <c r="C1"/>
      <c r="D1"/>
      <c r="E1"/>
      <c r="F1"/>
      <c r="G1"/>
      <c r="H1"/>
    </row>
    <row r="2" spans="1:12" ht="21" customHeight="1" x14ac:dyDescent="0.25">
      <c r="A2" s="2" t="s">
        <v>1</v>
      </c>
      <c r="B2"/>
      <c r="C2"/>
      <c r="D2"/>
      <c r="E2"/>
      <c r="F2"/>
      <c r="G2"/>
      <c r="H2"/>
    </row>
    <row r="3" spans="1:12" ht="51" x14ac:dyDescent="0.25">
      <c r="A3" s="3" t="s">
        <v>2</v>
      </c>
      <c r="B3" s="4" t="s">
        <v>3</v>
      </c>
      <c r="C3" s="5" t="s">
        <v>4</v>
      </c>
      <c r="D3" s="4" t="s">
        <v>5</v>
      </c>
      <c r="E3" s="5" t="s">
        <v>6</v>
      </c>
      <c r="F3" s="4" t="s">
        <v>7</v>
      </c>
      <c r="G3" s="5" t="s">
        <v>8</v>
      </c>
      <c r="H3" s="4" t="s">
        <v>9</v>
      </c>
      <c r="I3" s="5" t="s">
        <v>10</v>
      </c>
      <c r="J3" s="6"/>
      <c r="K3" s="6"/>
    </row>
    <row r="4" spans="1:12" x14ac:dyDescent="0.25">
      <c r="A4" s="7" t="s">
        <v>11</v>
      </c>
      <c r="B4" s="8">
        <v>1.764</v>
      </c>
      <c r="C4" s="9">
        <f>(B4*100)/33.834</f>
        <v>5.213690370633091</v>
      </c>
      <c r="D4" s="10">
        <v>0.71299999999999997</v>
      </c>
      <c r="E4" s="11">
        <f>(D4*100)/14.794</f>
        <v>4.8195214276057854</v>
      </c>
      <c r="F4" s="8">
        <v>0.88</v>
      </c>
      <c r="G4" s="11">
        <f>(F4*100)/15.214</f>
        <v>5.7841461811489419</v>
      </c>
      <c r="H4" s="8">
        <v>0.82099999999999995</v>
      </c>
      <c r="I4" s="11">
        <f>(H4*100)/13.09</f>
        <v>6.2719633307868596</v>
      </c>
    </row>
    <row r="5" spans="1:12" x14ac:dyDescent="0.25">
      <c r="A5" s="12" t="s">
        <v>12</v>
      </c>
      <c r="B5" s="8">
        <v>0.22600000000000001</v>
      </c>
      <c r="C5" s="9">
        <f t="shared" ref="C5:C32" si="0">(B5*100)/33.834</f>
        <v>0.66796713365253879</v>
      </c>
      <c r="D5" s="10">
        <v>7.2999999999999995E-2</v>
      </c>
      <c r="E5" s="11">
        <f t="shared" ref="E5:E55" si="1">(D5*100)/14.794</f>
        <v>0.49344328781938623</v>
      </c>
      <c r="F5" s="8">
        <v>8.5999999999999993E-2</v>
      </c>
      <c r="G5" s="11">
        <f t="shared" ref="G5:G55" si="2">(F5*100)/15.214</f>
        <v>0.56526883133955563</v>
      </c>
      <c r="H5" s="8">
        <v>7.0000000000000007E-2</v>
      </c>
      <c r="I5" s="11">
        <f t="shared" ref="I5:I55" si="3">(H5*100)/13.09</f>
        <v>0.53475935828877008</v>
      </c>
    </row>
    <row r="6" spans="1:12" x14ac:dyDescent="0.25">
      <c r="A6" s="12" t="s">
        <v>13</v>
      </c>
      <c r="B6" s="8">
        <v>5.0000000000000001E-3</v>
      </c>
      <c r="C6" s="9">
        <f t="shared" si="0"/>
        <v>1.4778033930365904E-2</v>
      </c>
      <c r="D6" s="10">
        <v>1E-3</v>
      </c>
      <c r="E6" s="11">
        <f t="shared" si="1"/>
        <v>6.7594970934162502E-3</v>
      </c>
      <c r="F6" s="8">
        <v>4.0000000000000001E-3</v>
      </c>
      <c r="G6" s="11">
        <f t="shared" si="2"/>
        <v>2.629157355067701E-2</v>
      </c>
      <c r="H6" s="8">
        <v>1E-3</v>
      </c>
      <c r="I6" s="11">
        <f t="shared" si="3"/>
        <v>7.6394194041252868E-3</v>
      </c>
    </row>
    <row r="7" spans="1:12" x14ac:dyDescent="0.25">
      <c r="A7" s="12" t="s">
        <v>14</v>
      </c>
      <c r="B7" s="8">
        <v>3.2000000000000001E-2</v>
      </c>
      <c r="C7" s="9">
        <f t="shared" si="0"/>
        <v>9.4579417154341788E-2</v>
      </c>
      <c r="D7" s="10">
        <v>1.9E-2</v>
      </c>
      <c r="E7" s="11">
        <f t="shared" si="1"/>
        <v>0.12843044477490873</v>
      </c>
      <c r="F7" s="8">
        <v>2.7E-2</v>
      </c>
      <c r="G7" s="11">
        <f t="shared" si="2"/>
        <v>0.17746812146706981</v>
      </c>
      <c r="H7" s="8">
        <v>2.4E-2</v>
      </c>
      <c r="I7" s="11">
        <f t="shared" si="3"/>
        <v>0.18334606569900688</v>
      </c>
    </row>
    <row r="8" spans="1:12" x14ac:dyDescent="0.25">
      <c r="A8" s="12" t="s">
        <v>15</v>
      </c>
      <c r="B8" s="8">
        <v>7.2999999999999995E-2</v>
      </c>
      <c r="C8" s="9">
        <f t="shared" si="0"/>
        <v>0.21575929538334218</v>
      </c>
      <c r="D8" s="10">
        <v>1.4E-2</v>
      </c>
      <c r="E8" s="11">
        <f t="shared" si="1"/>
        <v>9.4632959307827502E-2</v>
      </c>
      <c r="F8" s="8">
        <v>2.3E-2</v>
      </c>
      <c r="G8" s="11">
        <f t="shared" si="2"/>
        <v>0.15117654791639279</v>
      </c>
      <c r="H8" s="8">
        <v>1.7000000000000001E-2</v>
      </c>
      <c r="I8" s="11">
        <f t="shared" si="3"/>
        <v>0.12987012987012989</v>
      </c>
    </row>
    <row r="9" spans="1:12" x14ac:dyDescent="0.25">
      <c r="A9" s="12" t="s">
        <v>16</v>
      </c>
      <c r="B9" s="8">
        <v>4.1000000000000002E-2</v>
      </c>
      <c r="C9" s="9">
        <f t="shared" si="0"/>
        <v>0.12117987822900042</v>
      </c>
      <c r="D9" s="10">
        <v>1.0999999999999999E-2</v>
      </c>
      <c r="E9" s="11">
        <f t="shared" si="1"/>
        <v>7.4354468027578738E-2</v>
      </c>
      <c r="F9" s="8">
        <v>1.7000000000000001E-2</v>
      </c>
      <c r="G9" s="11">
        <f t="shared" si="2"/>
        <v>0.11173918759037729</v>
      </c>
      <c r="H9" s="8">
        <v>1.4E-2</v>
      </c>
      <c r="I9" s="11">
        <f t="shared" si="3"/>
        <v>0.10695187165775402</v>
      </c>
    </row>
    <row r="10" spans="1:12" x14ac:dyDescent="0.25">
      <c r="A10" s="12" t="s">
        <v>17</v>
      </c>
      <c r="B10" s="8">
        <v>3.5000000000000003E-2</v>
      </c>
      <c r="C10" s="9">
        <f t="shared" si="0"/>
        <v>0.10344623751256134</v>
      </c>
      <c r="D10" s="10">
        <v>0.01</v>
      </c>
      <c r="E10" s="11">
        <f t="shared" si="1"/>
        <v>6.7594970934162502E-2</v>
      </c>
      <c r="F10" s="8">
        <v>1.9E-2</v>
      </c>
      <c r="G10" s="11">
        <f t="shared" si="2"/>
        <v>0.12488497436571577</v>
      </c>
      <c r="H10" s="8">
        <v>1.2999999999999999E-2</v>
      </c>
      <c r="I10" s="11">
        <f t="shared" si="3"/>
        <v>9.9312452253628725E-2</v>
      </c>
    </row>
    <row r="11" spans="1:12" x14ac:dyDescent="0.25">
      <c r="A11" s="12" t="s">
        <v>18</v>
      </c>
      <c r="B11" s="8">
        <v>2.4E-2</v>
      </c>
      <c r="C11" s="9">
        <f t="shared" si="0"/>
        <v>7.0934562865756334E-2</v>
      </c>
      <c r="D11" s="10">
        <v>1.7000000000000001E-2</v>
      </c>
      <c r="E11" s="11">
        <f t="shared" si="1"/>
        <v>0.11491145058807625</v>
      </c>
      <c r="F11" s="8">
        <v>8.9999999999999993E-3</v>
      </c>
      <c r="G11" s="11">
        <f t="shared" si="2"/>
        <v>5.9156040489023259E-2</v>
      </c>
      <c r="H11" s="8">
        <v>7.0000000000000001E-3</v>
      </c>
      <c r="I11" s="11">
        <f t="shared" si="3"/>
        <v>5.3475935828877011E-2</v>
      </c>
      <c r="L11" s="13"/>
    </row>
    <row r="12" spans="1:12" x14ac:dyDescent="0.25">
      <c r="A12" s="12" t="s">
        <v>19</v>
      </c>
      <c r="B12" s="8">
        <v>0.02</v>
      </c>
      <c r="C12" s="9">
        <f t="shared" si="0"/>
        <v>5.9112135721463614E-2</v>
      </c>
      <c r="D12" s="10">
        <v>3.0000000000000001E-3</v>
      </c>
      <c r="E12" s="11">
        <f t="shared" si="1"/>
        <v>2.0278491280248747E-2</v>
      </c>
      <c r="F12" s="8">
        <v>6.0000000000000001E-3</v>
      </c>
      <c r="G12" s="11">
        <f t="shared" si="2"/>
        <v>3.9437360326015511E-2</v>
      </c>
      <c r="H12" s="8">
        <v>4.0000000000000001E-3</v>
      </c>
      <c r="I12" s="11">
        <f t="shared" si="3"/>
        <v>3.0557677616501147E-2</v>
      </c>
    </row>
    <row r="13" spans="1:12" x14ac:dyDescent="0.25">
      <c r="A13" s="12" t="s">
        <v>20</v>
      </c>
      <c r="B13" s="8">
        <v>0.55400000000000005</v>
      </c>
      <c r="C13" s="9">
        <f t="shared" si="0"/>
        <v>1.6374061594845422</v>
      </c>
      <c r="D13" s="10">
        <v>0.26300000000000001</v>
      </c>
      <c r="E13" s="11">
        <f t="shared" si="1"/>
        <v>1.7777477355684737</v>
      </c>
      <c r="F13" s="8">
        <v>0.33600000000000002</v>
      </c>
      <c r="G13" s="11">
        <f t="shared" si="2"/>
        <v>2.2084921782568685</v>
      </c>
      <c r="H13" s="8">
        <v>0.317</v>
      </c>
      <c r="I13" s="11">
        <f t="shared" si="3"/>
        <v>2.4216959511077158</v>
      </c>
    </row>
    <row r="14" spans="1:12" x14ac:dyDescent="0.25">
      <c r="A14" s="12" t="s">
        <v>21</v>
      </c>
      <c r="B14" s="8">
        <v>1.0999999999999999E-2</v>
      </c>
      <c r="C14" s="9">
        <f t="shared" si="0"/>
        <v>3.2511674646804982E-2</v>
      </c>
      <c r="D14" s="10">
        <v>4.0000000000000001E-3</v>
      </c>
      <c r="E14" s="11">
        <f t="shared" si="1"/>
        <v>2.7037988373665001E-2</v>
      </c>
      <c r="F14" s="8">
        <v>4.0000000000000001E-3</v>
      </c>
      <c r="G14" s="11">
        <f t="shared" si="2"/>
        <v>2.629157355067701E-2</v>
      </c>
      <c r="H14" s="8">
        <v>3.0000000000000001E-3</v>
      </c>
      <c r="I14" s="11">
        <f t="shared" si="3"/>
        <v>2.291825821237586E-2</v>
      </c>
    </row>
    <row r="15" spans="1:12" x14ac:dyDescent="0.25">
      <c r="A15" s="12" t="s">
        <v>22</v>
      </c>
      <c r="B15" s="8">
        <v>7.0000000000000001E-3</v>
      </c>
      <c r="C15" s="9">
        <f t="shared" si="0"/>
        <v>2.0689247502512265E-2</v>
      </c>
      <c r="D15" s="10">
        <v>4.0000000000000001E-3</v>
      </c>
      <c r="E15" s="11">
        <f t="shared" si="1"/>
        <v>2.7037988373665001E-2</v>
      </c>
      <c r="F15" s="8">
        <v>4.0000000000000001E-3</v>
      </c>
      <c r="G15" s="11">
        <f t="shared" si="2"/>
        <v>2.629157355067701E-2</v>
      </c>
      <c r="H15" s="8">
        <v>3.0000000000000001E-3</v>
      </c>
      <c r="I15" s="11">
        <f t="shared" si="3"/>
        <v>2.291825821237586E-2</v>
      </c>
    </row>
    <row r="16" spans="1:12" x14ac:dyDescent="0.25">
      <c r="A16" s="12" t="s">
        <v>23</v>
      </c>
      <c r="B16" s="8">
        <v>9.2999999999999999E-2</v>
      </c>
      <c r="C16" s="9">
        <f t="shared" si="0"/>
        <v>0.27487143110480583</v>
      </c>
      <c r="D16" s="10">
        <v>1.2999999999999999E-2</v>
      </c>
      <c r="E16" s="11">
        <f t="shared" si="1"/>
        <v>8.7873462214411252E-2</v>
      </c>
      <c r="F16" s="8">
        <v>1.6E-2</v>
      </c>
      <c r="G16" s="11">
        <f t="shared" si="2"/>
        <v>0.10516629420270804</v>
      </c>
      <c r="H16" s="8">
        <v>1.0999999999999999E-2</v>
      </c>
      <c r="I16" s="11">
        <f t="shared" si="3"/>
        <v>8.4033613445378144E-2</v>
      </c>
    </row>
    <row r="17" spans="1:9" x14ac:dyDescent="0.25">
      <c r="A17" s="12" t="s">
        <v>24</v>
      </c>
      <c r="B17" s="8">
        <v>1.4999999999999999E-2</v>
      </c>
      <c r="C17" s="9">
        <f t="shared" si="0"/>
        <v>4.4334101791097709E-2</v>
      </c>
      <c r="D17" s="10">
        <v>8.0000000000000002E-3</v>
      </c>
      <c r="E17" s="11">
        <f t="shared" si="1"/>
        <v>5.4075976747330001E-2</v>
      </c>
      <c r="F17" s="8">
        <v>1.0999999999999999E-2</v>
      </c>
      <c r="G17" s="11">
        <f t="shared" si="2"/>
        <v>7.2301827264361768E-2</v>
      </c>
      <c r="H17" s="8">
        <v>5.0000000000000001E-3</v>
      </c>
      <c r="I17" s="11">
        <f t="shared" si="3"/>
        <v>3.819709702062643E-2</v>
      </c>
    </row>
    <row r="18" spans="1:9" x14ac:dyDescent="0.25">
      <c r="A18" s="12" t="s">
        <v>25</v>
      </c>
      <c r="B18" s="8">
        <v>6.5270000000000001</v>
      </c>
      <c r="C18" s="9">
        <f t="shared" si="0"/>
        <v>19.291245492699652</v>
      </c>
      <c r="D18" s="10">
        <v>1.573</v>
      </c>
      <c r="E18" s="11">
        <f t="shared" si="1"/>
        <v>10.632688927943759</v>
      </c>
      <c r="F18" s="8">
        <v>1.881</v>
      </c>
      <c r="G18" s="11">
        <f t="shared" si="2"/>
        <v>12.363612462205863</v>
      </c>
      <c r="H18" s="8">
        <v>1.64</v>
      </c>
      <c r="I18" s="11">
        <f t="shared" si="3"/>
        <v>12.528647822765469</v>
      </c>
    </row>
    <row r="19" spans="1:9" x14ac:dyDescent="0.25">
      <c r="A19" s="12" t="s">
        <v>26</v>
      </c>
      <c r="B19" s="8">
        <v>0.877</v>
      </c>
      <c r="C19" s="9">
        <f t="shared" si="0"/>
        <v>2.5920671513861793</v>
      </c>
      <c r="D19" s="10">
        <v>0.16600000000000001</v>
      </c>
      <c r="E19" s="11">
        <f t="shared" si="1"/>
        <v>1.1220765175070975</v>
      </c>
      <c r="F19" s="8">
        <v>0.16900000000000001</v>
      </c>
      <c r="G19" s="11">
        <f t="shared" si="2"/>
        <v>1.1108189825161037</v>
      </c>
      <c r="H19" s="8">
        <v>0.17499999999999999</v>
      </c>
      <c r="I19" s="11">
        <f t="shared" si="3"/>
        <v>1.3368983957219251</v>
      </c>
    </row>
    <row r="20" spans="1:9" x14ac:dyDescent="0.25">
      <c r="A20" s="12" t="s">
        <v>27</v>
      </c>
      <c r="B20" s="8">
        <v>2.4E-2</v>
      </c>
      <c r="C20" s="9">
        <f t="shared" si="0"/>
        <v>7.0934562865756334E-2</v>
      </c>
      <c r="D20" s="10">
        <v>8.9999999999999993E-3</v>
      </c>
      <c r="E20" s="11">
        <f t="shared" si="1"/>
        <v>6.0835473840746238E-2</v>
      </c>
      <c r="F20" s="8">
        <v>1.4999999999999999E-2</v>
      </c>
      <c r="G20" s="11">
        <f t="shared" si="2"/>
        <v>9.8593400815038784E-2</v>
      </c>
      <c r="H20" s="8">
        <v>1.0999999999999999E-2</v>
      </c>
      <c r="I20" s="11">
        <f t="shared" si="3"/>
        <v>8.4033613445378144E-2</v>
      </c>
    </row>
    <row r="21" spans="1:9" x14ac:dyDescent="0.25">
      <c r="A21" s="12" t="s">
        <v>28</v>
      </c>
      <c r="B21" s="8">
        <v>0.40100000000000002</v>
      </c>
      <c r="C21" s="9">
        <f t="shared" si="0"/>
        <v>1.1851983212153454</v>
      </c>
      <c r="D21" s="10">
        <v>0.14000000000000001</v>
      </c>
      <c r="E21" s="11">
        <f t="shared" si="1"/>
        <v>0.94632959307827502</v>
      </c>
      <c r="F21" s="8">
        <v>0.184</v>
      </c>
      <c r="G21" s="11">
        <f t="shared" si="2"/>
        <v>1.2094123833311423</v>
      </c>
      <c r="H21" s="8">
        <v>0.152</v>
      </c>
      <c r="I21" s="11">
        <f t="shared" si="3"/>
        <v>1.1611917494270434</v>
      </c>
    </row>
    <row r="22" spans="1:9" x14ac:dyDescent="0.25">
      <c r="A22" s="12" t="s">
        <v>29</v>
      </c>
      <c r="B22" s="8">
        <v>0.99</v>
      </c>
      <c r="C22" s="9">
        <f t="shared" si="0"/>
        <v>2.9260507182124487</v>
      </c>
      <c r="D22" s="10">
        <v>0.443</v>
      </c>
      <c r="E22" s="11">
        <f t="shared" si="1"/>
        <v>2.9944572123833986</v>
      </c>
      <c r="F22" s="8">
        <v>0.56299999999999994</v>
      </c>
      <c r="G22" s="11">
        <f t="shared" si="2"/>
        <v>3.7005389772577888</v>
      </c>
      <c r="H22" s="8">
        <v>0.51600000000000001</v>
      </c>
      <c r="I22" s="11">
        <f t="shared" si="3"/>
        <v>3.9419404125286479</v>
      </c>
    </row>
    <row r="23" spans="1:9" x14ac:dyDescent="0.25">
      <c r="A23" s="12" t="s">
        <v>30</v>
      </c>
      <c r="B23" s="8">
        <v>4.2000000000000003E-2</v>
      </c>
      <c r="C23" s="9">
        <f t="shared" si="0"/>
        <v>0.12413548501507359</v>
      </c>
      <c r="D23" s="10">
        <v>1.0999999999999999E-2</v>
      </c>
      <c r="E23" s="11">
        <f t="shared" si="1"/>
        <v>7.4354468027578738E-2</v>
      </c>
      <c r="F23" s="8">
        <v>8.0000000000000002E-3</v>
      </c>
      <c r="G23" s="11">
        <f t="shared" si="2"/>
        <v>5.2583147101354019E-2</v>
      </c>
      <c r="H23" s="8">
        <v>7.0000000000000001E-3</v>
      </c>
      <c r="I23" s="11">
        <f t="shared" si="3"/>
        <v>5.3475935828877011E-2</v>
      </c>
    </row>
    <row r="24" spans="1:9" x14ac:dyDescent="0.25">
      <c r="A24" s="12" t="s">
        <v>31</v>
      </c>
      <c r="B24" s="8">
        <v>0.28999999999999998</v>
      </c>
      <c r="C24" s="9">
        <f t="shared" si="0"/>
        <v>0.8571259679612222</v>
      </c>
      <c r="D24" s="10">
        <v>0.122</v>
      </c>
      <c r="E24" s="11">
        <f t="shared" si="1"/>
        <v>0.82465864539678235</v>
      </c>
      <c r="F24" s="8">
        <v>0.123</v>
      </c>
      <c r="G24" s="11">
        <f t="shared" si="2"/>
        <v>0.80846588668331798</v>
      </c>
      <c r="H24" s="8">
        <v>0.13100000000000001</v>
      </c>
      <c r="I24" s="11">
        <f t="shared" si="3"/>
        <v>1.0007639419404126</v>
      </c>
    </row>
    <row r="25" spans="1:9" x14ac:dyDescent="0.25">
      <c r="A25" s="12" t="s">
        <v>32</v>
      </c>
      <c r="B25" s="8">
        <v>5.8000000000000003E-2</v>
      </c>
      <c r="C25" s="9">
        <f t="shared" si="0"/>
        <v>0.17142519359224448</v>
      </c>
      <c r="D25" s="10">
        <v>2.3E-2</v>
      </c>
      <c r="E25" s="11">
        <f t="shared" si="1"/>
        <v>0.15546843314857373</v>
      </c>
      <c r="F25" s="8">
        <v>3.2000000000000001E-2</v>
      </c>
      <c r="G25" s="11">
        <f t="shared" si="2"/>
        <v>0.21033258840541608</v>
      </c>
      <c r="H25" s="8">
        <v>2.9000000000000001E-2</v>
      </c>
      <c r="I25" s="11">
        <f t="shared" si="3"/>
        <v>0.22154316271963334</v>
      </c>
    </row>
    <row r="26" spans="1:9" x14ac:dyDescent="0.25">
      <c r="A26" s="12" t="s">
        <v>33</v>
      </c>
      <c r="B26" s="8">
        <v>6.6000000000000003E-2</v>
      </c>
      <c r="C26" s="9">
        <f t="shared" si="0"/>
        <v>0.19507004788082993</v>
      </c>
      <c r="D26" s="10">
        <v>8.0000000000000002E-3</v>
      </c>
      <c r="E26" s="11">
        <f t="shared" si="1"/>
        <v>5.4075976747330001E-2</v>
      </c>
      <c r="F26" s="8">
        <v>8.0000000000000002E-3</v>
      </c>
      <c r="G26" s="11">
        <f t="shared" si="2"/>
        <v>5.2583147101354019E-2</v>
      </c>
      <c r="H26" s="8">
        <v>1.4E-2</v>
      </c>
      <c r="I26" s="11">
        <f t="shared" si="3"/>
        <v>0.10695187165775402</v>
      </c>
    </row>
    <row r="27" spans="1:9" x14ac:dyDescent="0.25">
      <c r="A27" s="12" t="s">
        <v>34</v>
      </c>
      <c r="B27" s="8">
        <v>6.2E-2</v>
      </c>
      <c r="C27" s="9">
        <f t="shared" si="0"/>
        <v>0.18324762073653719</v>
      </c>
      <c r="D27" s="10">
        <v>1.9E-2</v>
      </c>
      <c r="E27" s="11">
        <f t="shared" si="1"/>
        <v>0.12843044477490873</v>
      </c>
      <c r="F27" s="8">
        <v>2.8000000000000001E-2</v>
      </c>
      <c r="G27" s="11">
        <f t="shared" si="2"/>
        <v>0.18404101485473906</v>
      </c>
      <c r="H27" s="8">
        <v>2.7E-2</v>
      </c>
      <c r="I27" s="11">
        <f t="shared" si="3"/>
        <v>0.20626432391138275</v>
      </c>
    </row>
    <row r="28" spans="1:9" x14ac:dyDescent="0.25">
      <c r="A28" s="12" t="s">
        <v>35</v>
      </c>
      <c r="B28" s="8">
        <v>2.1000000000000001E-2</v>
      </c>
      <c r="C28" s="9">
        <f t="shared" si="0"/>
        <v>6.2067742507536793E-2</v>
      </c>
      <c r="D28" s="10">
        <v>1.2999999999999999E-2</v>
      </c>
      <c r="E28" s="11">
        <f t="shared" si="1"/>
        <v>8.7873462214411252E-2</v>
      </c>
      <c r="F28" s="8">
        <v>1.4E-2</v>
      </c>
      <c r="G28" s="11">
        <f t="shared" si="2"/>
        <v>9.202050742736953E-2</v>
      </c>
      <c r="H28" s="8">
        <v>1.0999999999999999E-2</v>
      </c>
      <c r="I28" s="11">
        <f t="shared" si="3"/>
        <v>8.4033613445378144E-2</v>
      </c>
    </row>
    <row r="29" spans="1:9" x14ac:dyDescent="0.25">
      <c r="A29" s="12" t="s">
        <v>36</v>
      </c>
      <c r="B29" s="8">
        <v>2.9000000000000001E-2</v>
      </c>
      <c r="C29" s="9">
        <f t="shared" si="0"/>
        <v>8.571259679612224E-2</v>
      </c>
      <c r="D29" s="10">
        <v>6.0000000000000001E-3</v>
      </c>
      <c r="E29" s="11">
        <f t="shared" si="1"/>
        <v>4.0556982560497494E-2</v>
      </c>
      <c r="F29" s="8">
        <v>0.01</v>
      </c>
      <c r="G29" s="11">
        <f t="shared" si="2"/>
        <v>6.5728933876692514E-2</v>
      </c>
      <c r="H29" s="8">
        <v>8.9999999999999993E-3</v>
      </c>
      <c r="I29" s="11">
        <f t="shared" si="3"/>
        <v>6.8754774637127578E-2</v>
      </c>
    </row>
    <row r="30" spans="1:9" x14ac:dyDescent="0.25">
      <c r="A30" s="12" t="s">
        <v>37</v>
      </c>
      <c r="B30" s="8">
        <v>1.2E-2</v>
      </c>
      <c r="C30" s="9">
        <f t="shared" si="0"/>
        <v>3.5467281432878167E-2</v>
      </c>
      <c r="D30" s="10">
        <v>1.0999999999999999E-2</v>
      </c>
      <c r="E30" s="11">
        <f t="shared" si="1"/>
        <v>7.4354468027578738E-2</v>
      </c>
      <c r="F30" s="8">
        <v>7.0000000000000001E-3</v>
      </c>
      <c r="G30" s="11">
        <f t="shared" si="2"/>
        <v>4.6010253713684765E-2</v>
      </c>
      <c r="H30" s="8">
        <v>7.0000000000000001E-3</v>
      </c>
      <c r="I30" s="11">
        <f t="shared" si="3"/>
        <v>5.3475935828877011E-2</v>
      </c>
    </row>
    <row r="31" spans="1:9" x14ac:dyDescent="0.25">
      <c r="A31" s="12" t="s">
        <v>38</v>
      </c>
      <c r="B31" s="8">
        <v>8.5999999999999993E-2</v>
      </c>
      <c r="C31" s="9">
        <f t="shared" si="0"/>
        <v>0.2541821836022935</v>
      </c>
      <c r="D31" s="10">
        <v>0.03</v>
      </c>
      <c r="E31" s="11">
        <f t="shared" si="1"/>
        <v>0.20278491280248748</v>
      </c>
      <c r="F31" s="8">
        <v>2.3E-2</v>
      </c>
      <c r="G31" s="11">
        <f t="shared" si="2"/>
        <v>0.15117654791639279</v>
      </c>
      <c r="H31" s="8">
        <v>0.02</v>
      </c>
      <c r="I31" s="11">
        <f t="shared" si="3"/>
        <v>0.15278838808250572</v>
      </c>
    </row>
    <row r="32" spans="1:9" x14ac:dyDescent="0.25">
      <c r="A32" s="12" t="s">
        <v>39</v>
      </c>
      <c r="B32" s="8">
        <v>3.0000000000000001E-3</v>
      </c>
      <c r="C32" s="9">
        <f t="shared" si="0"/>
        <v>8.8668203582195418E-3</v>
      </c>
      <c r="D32" s="10">
        <v>1E-3</v>
      </c>
      <c r="E32" s="11">
        <f t="shared" si="1"/>
        <v>6.7594970934162502E-3</v>
      </c>
      <c r="F32" s="8">
        <v>2E-3</v>
      </c>
      <c r="G32" s="11">
        <f t="shared" si="2"/>
        <v>1.3145786775338505E-2</v>
      </c>
      <c r="H32" s="8">
        <v>1E-3</v>
      </c>
      <c r="I32" s="11">
        <f t="shared" si="3"/>
        <v>7.6394194041252868E-3</v>
      </c>
    </row>
    <row r="33" spans="1:9" x14ac:dyDescent="0.25">
      <c r="A33" s="12" t="s">
        <v>40</v>
      </c>
      <c r="B33" s="8">
        <v>0.42899999999999999</v>
      </c>
      <c r="C33" s="9">
        <f>(B33*100)/33.834</f>
        <v>1.2679553112253945</v>
      </c>
      <c r="D33" s="10">
        <v>0.189</v>
      </c>
      <c r="E33" s="11">
        <f t="shared" si="1"/>
        <v>1.2775449506556711</v>
      </c>
      <c r="F33" s="8">
        <v>0.17100000000000001</v>
      </c>
      <c r="G33" s="11">
        <f t="shared" si="2"/>
        <v>1.1239647692914421</v>
      </c>
      <c r="H33" s="8">
        <v>0.12</v>
      </c>
      <c r="I33" s="11">
        <f t="shared" si="3"/>
        <v>0.91673032849503444</v>
      </c>
    </row>
    <row r="34" spans="1:9" x14ac:dyDescent="0.25">
      <c r="A34" s="12" t="s">
        <v>41</v>
      </c>
      <c r="B34" s="8">
        <v>8.0000000000000002E-3</v>
      </c>
      <c r="C34" s="9">
        <f t="shared" ref="C34:C55" si="4">(B34*100)/33.834</f>
        <v>2.3644854288585447E-2</v>
      </c>
      <c r="D34" s="10">
        <v>1E-3</v>
      </c>
      <c r="E34" s="11">
        <f t="shared" si="1"/>
        <v>6.7594970934162502E-3</v>
      </c>
      <c r="F34" s="8">
        <v>2E-3</v>
      </c>
      <c r="G34" s="11">
        <f t="shared" si="2"/>
        <v>1.3145786775338505E-2</v>
      </c>
      <c r="H34" s="8">
        <v>1E-3</v>
      </c>
      <c r="I34" s="11">
        <f t="shared" si="3"/>
        <v>7.6394194041252868E-3</v>
      </c>
    </row>
    <row r="35" spans="1:9" x14ac:dyDescent="0.25">
      <c r="A35" s="12" t="s">
        <v>42</v>
      </c>
      <c r="B35" s="8">
        <v>0.01</v>
      </c>
      <c r="C35" s="9">
        <f t="shared" si="4"/>
        <v>2.9556067860731807E-2</v>
      </c>
      <c r="D35" s="10">
        <v>2E-3</v>
      </c>
      <c r="E35" s="11">
        <f t="shared" si="1"/>
        <v>1.35189941868325E-2</v>
      </c>
      <c r="F35" s="8">
        <v>6.0000000000000001E-3</v>
      </c>
      <c r="G35" s="11">
        <f t="shared" si="2"/>
        <v>3.9437360326015511E-2</v>
      </c>
      <c r="H35" s="8">
        <v>5.0000000000000001E-3</v>
      </c>
      <c r="I35" s="11">
        <f t="shared" si="3"/>
        <v>3.819709702062643E-2</v>
      </c>
    </row>
    <row r="36" spans="1:9" x14ac:dyDescent="0.25">
      <c r="A36" s="12" t="s">
        <v>43</v>
      </c>
      <c r="B36" s="8">
        <v>7.0000000000000001E-3</v>
      </c>
      <c r="C36" s="9">
        <f t="shared" si="4"/>
        <v>2.0689247502512265E-2</v>
      </c>
      <c r="D36" s="10">
        <v>2E-3</v>
      </c>
      <c r="E36" s="11">
        <f t="shared" si="1"/>
        <v>1.35189941868325E-2</v>
      </c>
      <c r="F36" s="8">
        <v>6.0000000000000001E-3</v>
      </c>
      <c r="G36" s="11">
        <f t="shared" si="2"/>
        <v>3.9437360326015511E-2</v>
      </c>
      <c r="H36" s="8">
        <v>1.4E-2</v>
      </c>
      <c r="I36" s="11">
        <f t="shared" si="3"/>
        <v>0.10695187165775402</v>
      </c>
    </row>
    <row r="37" spans="1:9" x14ac:dyDescent="0.25">
      <c r="A37" s="12" t="s">
        <v>44</v>
      </c>
      <c r="B37" s="8">
        <v>3.0000000000000001E-3</v>
      </c>
      <c r="C37" s="9">
        <f t="shared" si="4"/>
        <v>8.8668203582195418E-3</v>
      </c>
      <c r="D37" s="10">
        <v>5.0000000000000001E-3</v>
      </c>
      <c r="E37" s="11">
        <f t="shared" si="1"/>
        <v>3.3797485467081251E-2</v>
      </c>
      <c r="F37" s="8">
        <v>5.0000000000000001E-3</v>
      </c>
      <c r="G37" s="11">
        <f>(F37*100)/15.214</f>
        <v>3.2864466938346257E-2</v>
      </c>
      <c r="H37" s="8">
        <v>4.0000000000000001E-3</v>
      </c>
      <c r="I37" s="11">
        <f t="shared" si="3"/>
        <v>3.0557677616501147E-2</v>
      </c>
    </row>
    <row r="38" spans="1:9" x14ac:dyDescent="0.25">
      <c r="A38" s="12" t="s">
        <v>45</v>
      </c>
      <c r="B38" s="8">
        <v>0.24299999999999999</v>
      </c>
      <c r="C38" s="9">
        <f t="shared" si="4"/>
        <v>0.71821244901578285</v>
      </c>
      <c r="D38" s="10">
        <v>0.151</v>
      </c>
      <c r="E38" s="11">
        <f t="shared" si="1"/>
        <v>1.0206840611058536</v>
      </c>
      <c r="F38" s="8">
        <v>0.129</v>
      </c>
      <c r="G38" s="11">
        <f t="shared" si="2"/>
        <v>0.8479032470093335</v>
      </c>
      <c r="H38" s="8">
        <v>0.10299999999999999</v>
      </c>
      <c r="I38" s="11">
        <f t="shared" si="3"/>
        <v>0.78686019862490442</v>
      </c>
    </row>
    <row r="39" spans="1:9" x14ac:dyDescent="0.25">
      <c r="A39" s="12" t="s">
        <v>46</v>
      </c>
      <c r="B39" s="8">
        <v>1.7999999999999999E-2</v>
      </c>
      <c r="C39" s="9">
        <f t="shared" si="4"/>
        <v>5.3200922149317244E-2</v>
      </c>
      <c r="D39" s="10">
        <v>8.9999999999999993E-3</v>
      </c>
      <c r="E39" s="11">
        <f t="shared" si="1"/>
        <v>6.0835473840746238E-2</v>
      </c>
      <c r="F39" s="8">
        <v>0.01</v>
      </c>
      <c r="G39" s="11">
        <f t="shared" si="2"/>
        <v>6.5728933876692514E-2</v>
      </c>
      <c r="H39" s="8">
        <v>0.01</v>
      </c>
      <c r="I39" s="11">
        <f t="shared" si="3"/>
        <v>7.6394194041252861E-2</v>
      </c>
    </row>
    <row r="40" spans="1:9" x14ac:dyDescent="0.25">
      <c r="A40" s="12" t="s">
        <v>47</v>
      </c>
      <c r="B40" s="8">
        <v>5.3999999999999999E-2</v>
      </c>
      <c r="C40" s="9">
        <f t="shared" si="4"/>
        <v>0.15960276644795177</v>
      </c>
      <c r="D40" s="10">
        <v>2.3E-2</v>
      </c>
      <c r="E40" s="11">
        <f t="shared" si="1"/>
        <v>0.15546843314857373</v>
      </c>
      <c r="F40" s="8">
        <v>2.7E-2</v>
      </c>
      <c r="G40" s="11">
        <f t="shared" si="2"/>
        <v>0.17746812146706981</v>
      </c>
      <c r="H40" s="8">
        <v>1.9E-2</v>
      </c>
      <c r="I40" s="11">
        <f t="shared" si="3"/>
        <v>0.14514896867838042</v>
      </c>
    </row>
    <row r="41" spans="1:9" x14ac:dyDescent="0.25">
      <c r="A41" s="12" t="s">
        <v>48</v>
      </c>
      <c r="B41" s="8">
        <v>1.4999999999999999E-2</v>
      </c>
      <c r="C41" s="9">
        <f t="shared" si="4"/>
        <v>4.4334101791097709E-2</v>
      </c>
      <c r="D41" s="10">
        <v>7.0000000000000001E-3</v>
      </c>
      <c r="E41" s="11">
        <f t="shared" si="1"/>
        <v>4.7316479653913751E-2</v>
      </c>
      <c r="F41" s="8">
        <v>4.0000000000000001E-3</v>
      </c>
      <c r="G41" s="11">
        <f t="shared" si="2"/>
        <v>2.629157355067701E-2</v>
      </c>
      <c r="H41" s="8">
        <v>4.0000000000000001E-3</v>
      </c>
      <c r="I41" s="11">
        <f t="shared" si="3"/>
        <v>3.0557677616501147E-2</v>
      </c>
    </row>
    <row r="42" spans="1:9" x14ac:dyDescent="0.25">
      <c r="A42" s="12" t="s">
        <v>49</v>
      </c>
      <c r="B42" s="8">
        <v>7.4999999999999997E-2</v>
      </c>
      <c r="C42" s="9">
        <f t="shared" si="4"/>
        <v>0.22167050895548854</v>
      </c>
      <c r="D42" s="10">
        <v>5.6000000000000001E-2</v>
      </c>
      <c r="E42" s="11">
        <f t="shared" si="1"/>
        <v>0.37853183723131001</v>
      </c>
      <c r="F42" s="8">
        <v>6.6000000000000003E-2</v>
      </c>
      <c r="G42" s="11">
        <f t="shared" si="2"/>
        <v>0.43381096358617066</v>
      </c>
      <c r="H42" s="8">
        <v>6.3E-2</v>
      </c>
      <c r="I42" s="11">
        <f t="shared" si="3"/>
        <v>0.48128342245989303</v>
      </c>
    </row>
    <row r="43" spans="1:9" x14ac:dyDescent="0.25">
      <c r="A43" s="12" t="s">
        <v>50</v>
      </c>
      <c r="B43" s="8">
        <v>2.4E-2</v>
      </c>
      <c r="C43" s="9">
        <f t="shared" si="4"/>
        <v>7.0934562865756334E-2</v>
      </c>
      <c r="D43" s="10">
        <v>3.0000000000000001E-3</v>
      </c>
      <c r="E43" s="11">
        <f t="shared" si="1"/>
        <v>2.0278491280248747E-2</v>
      </c>
      <c r="F43" s="8">
        <v>6.0000000000000001E-3</v>
      </c>
      <c r="G43" s="11">
        <f t="shared" si="2"/>
        <v>3.9437360326015511E-2</v>
      </c>
      <c r="H43" s="8">
        <v>4.0000000000000001E-3</v>
      </c>
      <c r="I43" s="11">
        <f t="shared" si="3"/>
        <v>3.0557677616501147E-2</v>
      </c>
    </row>
    <row r="44" spans="1:9" x14ac:dyDescent="0.25">
      <c r="A44" s="12" t="s">
        <v>51</v>
      </c>
      <c r="B44" s="8">
        <v>2.9000000000000001E-2</v>
      </c>
      <c r="C44" s="9">
        <f t="shared" si="4"/>
        <v>8.571259679612224E-2</v>
      </c>
      <c r="D44" s="10">
        <v>1.2E-2</v>
      </c>
      <c r="E44" s="11">
        <f t="shared" si="1"/>
        <v>8.1113965120994988E-2</v>
      </c>
      <c r="F44" s="8">
        <v>1.4E-2</v>
      </c>
      <c r="G44" s="11">
        <f t="shared" si="2"/>
        <v>9.202050742736953E-2</v>
      </c>
      <c r="H44" s="8">
        <v>1.4E-2</v>
      </c>
      <c r="I44" s="11">
        <f t="shared" si="3"/>
        <v>0.10695187165775402</v>
      </c>
    </row>
    <row r="45" spans="1:9" x14ac:dyDescent="0.25">
      <c r="A45" s="12" t="s">
        <v>52</v>
      </c>
      <c r="B45" s="8">
        <v>1.611</v>
      </c>
      <c r="C45" s="9">
        <f t="shared" si="4"/>
        <v>4.7614825323638934</v>
      </c>
      <c r="D45" s="10">
        <v>2.9590000000000001</v>
      </c>
      <c r="E45" s="11">
        <f t="shared" si="1"/>
        <v>20.001351899418683</v>
      </c>
      <c r="F45" s="8">
        <v>1.675</v>
      </c>
      <c r="G45" s="11">
        <f t="shared" si="2"/>
        <v>11.009596424345997</v>
      </c>
      <c r="H45" s="8">
        <v>1.181</v>
      </c>
      <c r="I45" s="11">
        <f t="shared" si="3"/>
        <v>9.0221543162719637</v>
      </c>
    </row>
    <row r="46" spans="1:9" x14ac:dyDescent="0.25">
      <c r="A46" s="12" t="s">
        <v>53</v>
      </c>
      <c r="B46" s="8">
        <v>0.40799999999999997</v>
      </c>
      <c r="C46" s="9">
        <f t="shared" si="4"/>
        <v>1.2058875687178576</v>
      </c>
      <c r="D46" s="10">
        <v>0.19500000000000001</v>
      </c>
      <c r="E46" s="11">
        <f t="shared" si="1"/>
        <v>1.3181019332161688</v>
      </c>
      <c r="F46" s="8">
        <v>0.20100000000000001</v>
      </c>
      <c r="G46" s="11">
        <f t="shared" si="2"/>
        <v>1.3211515709215198</v>
      </c>
      <c r="H46" s="8">
        <v>0.14699999999999999</v>
      </c>
      <c r="I46" s="11">
        <f t="shared" si="3"/>
        <v>1.1229946524064172</v>
      </c>
    </row>
    <row r="47" spans="1:9" x14ac:dyDescent="0.25">
      <c r="A47" s="12" t="s">
        <v>54</v>
      </c>
      <c r="B47" s="8">
        <v>0.77100000000000002</v>
      </c>
      <c r="C47" s="9">
        <f t="shared" si="4"/>
        <v>2.2787728320624225</v>
      </c>
      <c r="D47" s="10">
        <v>0.17799999999999999</v>
      </c>
      <c r="E47" s="11">
        <f t="shared" si="1"/>
        <v>1.2031904826280926</v>
      </c>
      <c r="F47" s="8">
        <v>0.20499999999999999</v>
      </c>
      <c r="G47" s="11">
        <f t="shared" si="2"/>
        <v>1.3474431444721966</v>
      </c>
      <c r="H47" s="8">
        <v>0.17899999999999999</v>
      </c>
      <c r="I47" s="11">
        <f t="shared" si="3"/>
        <v>1.3674560733384262</v>
      </c>
    </row>
    <row r="48" spans="1:9" x14ac:dyDescent="0.25">
      <c r="A48" s="12" t="s">
        <v>55</v>
      </c>
      <c r="B48" s="8">
        <v>6.8000000000000005E-2</v>
      </c>
      <c r="C48" s="9">
        <f t="shared" si="4"/>
        <v>0.20098126145297629</v>
      </c>
      <c r="D48" s="10">
        <v>3.5000000000000003E-2</v>
      </c>
      <c r="E48" s="11">
        <f t="shared" si="1"/>
        <v>0.23658239826956876</v>
      </c>
      <c r="F48" s="8">
        <v>2.5000000000000001E-2</v>
      </c>
      <c r="G48" s="11">
        <f t="shared" si="2"/>
        <v>0.1643223346917313</v>
      </c>
      <c r="H48" s="8">
        <v>2.4E-2</v>
      </c>
      <c r="I48" s="11">
        <f t="shared" si="3"/>
        <v>0.18334606569900688</v>
      </c>
    </row>
    <row r="49" spans="1:9" x14ac:dyDescent="0.25">
      <c r="A49" s="12" t="s">
        <v>56</v>
      </c>
      <c r="B49" s="8">
        <v>1.7000000000000001E-2</v>
      </c>
      <c r="C49" s="9">
        <f t="shared" si="4"/>
        <v>5.0245315363244072E-2</v>
      </c>
      <c r="D49" s="10">
        <v>5.0000000000000001E-3</v>
      </c>
      <c r="E49" s="11">
        <f t="shared" si="1"/>
        <v>3.3797485467081251E-2</v>
      </c>
      <c r="F49" s="8">
        <v>1.2999999999999999E-2</v>
      </c>
      <c r="G49" s="11">
        <f t="shared" si="2"/>
        <v>8.5447614039700276E-2</v>
      </c>
      <c r="H49" s="8">
        <v>0.01</v>
      </c>
      <c r="I49" s="11">
        <f t="shared" si="3"/>
        <v>7.6394194041252861E-2</v>
      </c>
    </row>
    <row r="50" spans="1:9" x14ac:dyDescent="0.25">
      <c r="A50" s="12" t="s">
        <v>57</v>
      </c>
      <c r="B50" s="8">
        <v>4.9000000000000002E-2</v>
      </c>
      <c r="C50" s="9">
        <f t="shared" si="4"/>
        <v>0.14482473251758585</v>
      </c>
      <c r="D50" s="10">
        <v>0.01</v>
      </c>
      <c r="E50" s="11">
        <f t="shared" si="1"/>
        <v>6.7594970934162502E-2</v>
      </c>
      <c r="F50" s="8">
        <v>2.3E-2</v>
      </c>
      <c r="G50" s="11">
        <f t="shared" si="2"/>
        <v>0.15117654791639279</v>
      </c>
      <c r="H50" s="8">
        <v>1.7000000000000001E-2</v>
      </c>
      <c r="I50" s="11">
        <f t="shared" si="3"/>
        <v>0.12987012987012989</v>
      </c>
    </row>
    <row r="51" spans="1:9" x14ac:dyDescent="0.25">
      <c r="A51" s="12" t="s">
        <v>58</v>
      </c>
      <c r="B51" s="8">
        <v>0.33600000000000002</v>
      </c>
      <c r="C51" s="9">
        <f t="shared" si="4"/>
        <v>0.99308388012058868</v>
      </c>
      <c r="D51" s="10">
        <v>9.2999999999999999E-2</v>
      </c>
      <c r="E51" s="11">
        <f t="shared" si="1"/>
        <v>0.62863322968771129</v>
      </c>
      <c r="F51" s="8">
        <v>0.10299999999999999</v>
      </c>
      <c r="G51" s="11">
        <f t="shared" si="2"/>
        <v>0.6770080189299329</v>
      </c>
      <c r="H51" s="8">
        <v>0.10100000000000001</v>
      </c>
      <c r="I51" s="11">
        <f t="shared" si="3"/>
        <v>0.7715813598166541</v>
      </c>
    </row>
    <row r="52" spans="1:9" x14ac:dyDescent="0.25">
      <c r="A52" s="12" t="s">
        <v>59</v>
      </c>
      <c r="B52" s="8">
        <v>1E-3</v>
      </c>
      <c r="C52" s="9">
        <f t="shared" si="4"/>
        <v>2.9556067860731809E-3</v>
      </c>
      <c r="D52" s="10">
        <v>3.0000000000000001E-3</v>
      </c>
      <c r="E52" s="11">
        <f t="shared" si="1"/>
        <v>2.0278491280248747E-2</v>
      </c>
      <c r="F52" s="8">
        <v>0</v>
      </c>
      <c r="G52" s="11">
        <f t="shared" si="2"/>
        <v>0</v>
      </c>
      <c r="H52" s="8">
        <v>0</v>
      </c>
      <c r="I52" s="11">
        <f t="shared" si="3"/>
        <v>0</v>
      </c>
    </row>
    <row r="53" spans="1:9" x14ac:dyDescent="0.25">
      <c r="A53" s="12" t="s">
        <v>60</v>
      </c>
      <c r="B53" s="8">
        <v>1.9E-2</v>
      </c>
      <c r="C53" s="9">
        <f t="shared" si="4"/>
        <v>5.6156528935390429E-2</v>
      </c>
      <c r="D53" s="10">
        <v>2.1999999999999999E-2</v>
      </c>
      <c r="E53" s="11">
        <f t="shared" si="1"/>
        <v>0.14870893605515748</v>
      </c>
      <c r="F53" s="8">
        <v>1.7000000000000001E-2</v>
      </c>
      <c r="G53" s="11">
        <f t="shared" si="2"/>
        <v>0.11173918759037729</v>
      </c>
      <c r="H53" s="8">
        <v>1.2999999999999999E-2</v>
      </c>
      <c r="I53" s="11">
        <f t="shared" si="3"/>
        <v>9.9312452253628725E-2</v>
      </c>
    </row>
    <row r="54" spans="1:9" x14ac:dyDescent="0.25">
      <c r="A54" s="12" t="s">
        <v>61</v>
      </c>
      <c r="B54" s="8">
        <v>2.121</v>
      </c>
      <c r="C54" s="9">
        <f t="shared" si="4"/>
        <v>6.2688419932612156</v>
      </c>
      <c r="D54" s="10">
        <v>1.4179999999999999</v>
      </c>
      <c r="E54" s="11">
        <f t="shared" si="1"/>
        <v>9.5849668784642414</v>
      </c>
      <c r="F54" s="8">
        <v>0.98699999999999999</v>
      </c>
      <c r="G54" s="11">
        <f t="shared" si="2"/>
        <v>6.4874457736295517</v>
      </c>
      <c r="H54" s="8">
        <v>0.82499999999999996</v>
      </c>
      <c r="I54" s="11">
        <f t="shared" si="3"/>
        <v>6.3025210084033612</v>
      </c>
    </row>
    <row r="55" spans="1:9" x14ac:dyDescent="0.25">
      <c r="A55" s="14" t="s">
        <v>62</v>
      </c>
      <c r="B55" s="15">
        <v>15.131</v>
      </c>
      <c r="C55" s="16">
        <f t="shared" si="4"/>
        <v>44.721286280073294</v>
      </c>
      <c r="D55" s="17">
        <v>5.69</v>
      </c>
      <c r="E55" s="18">
        <f t="shared" si="1"/>
        <v>38.46153846153846</v>
      </c>
      <c r="F55" s="15">
        <v>7.0110000000000001</v>
      </c>
      <c r="G55" s="18">
        <f t="shared" si="2"/>
        <v>46.082555540949123</v>
      </c>
      <c r="H55" s="15">
        <v>6.1719999999999997</v>
      </c>
      <c r="I55" s="18">
        <f t="shared" si="3"/>
        <v>47.15049656226126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Supp_Data9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McGaugh</dc:creator>
  <cp:lastModifiedBy>McGaugh</cp:lastModifiedBy>
  <dcterms:created xsi:type="dcterms:W3CDTF">2014-08-13T14:39:44Z</dcterms:created>
  <dcterms:modified xsi:type="dcterms:W3CDTF">2014-08-13T14:39:57Z</dcterms:modified>
</cp:coreProperties>
</file>